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76" i="1"/>
  <c r="G277" s="1"/>
  <c r="F276"/>
  <c r="F277" s="1"/>
  <c r="E276"/>
  <c r="E277" s="1"/>
  <c r="D276"/>
  <c r="D277" s="1"/>
  <c r="C276"/>
  <c r="G247"/>
  <c r="G248" s="1"/>
  <c r="F247"/>
  <c r="F248" s="1"/>
  <c r="E247"/>
  <c r="E248" s="1"/>
  <c r="D247"/>
  <c r="D248" s="1"/>
  <c r="C247"/>
  <c r="G218"/>
  <c r="G219" s="1"/>
  <c r="F218"/>
  <c r="F219" s="1"/>
  <c r="E218"/>
  <c r="E219" s="1"/>
  <c r="D218"/>
  <c r="D219" s="1"/>
  <c r="C218"/>
  <c r="G188"/>
  <c r="G189" s="1"/>
  <c r="F188"/>
  <c r="F189" s="1"/>
  <c r="E188"/>
  <c r="E189" s="1"/>
  <c r="D188"/>
  <c r="D189" s="1"/>
  <c r="D159"/>
  <c r="E159"/>
  <c r="E160" s="1"/>
  <c r="F159"/>
  <c r="G159"/>
  <c r="C159"/>
  <c r="G160"/>
  <c r="F160"/>
  <c r="D160"/>
  <c r="D130"/>
  <c r="D131" s="1"/>
  <c r="E130"/>
  <c r="F130"/>
  <c r="G130"/>
  <c r="C130"/>
  <c r="G131"/>
  <c r="F131"/>
  <c r="E131"/>
  <c r="G100"/>
  <c r="G101" s="1"/>
  <c r="F100"/>
  <c r="F101" s="1"/>
  <c r="E100"/>
  <c r="E101" s="1"/>
  <c r="D100"/>
  <c r="D101" s="1"/>
  <c r="G71"/>
  <c r="G72" s="1"/>
  <c r="F71"/>
  <c r="F72" s="1"/>
  <c r="E71"/>
  <c r="E72" s="1"/>
  <c r="D71"/>
  <c r="D72" s="1"/>
  <c r="C71"/>
  <c r="G42"/>
  <c r="G43" s="1"/>
  <c r="F42"/>
  <c r="F43" s="1"/>
  <c r="E42"/>
  <c r="E43" s="1"/>
  <c r="D42"/>
  <c r="D43" s="1"/>
  <c r="E16"/>
  <c r="E17" s="1"/>
  <c r="F16"/>
  <c r="F17" s="1"/>
  <c r="G16"/>
  <c r="G17" s="1"/>
  <c r="D16"/>
  <c r="D17" s="1"/>
  <c r="C16"/>
  <c r="C312" s="1"/>
  <c r="F303" l="1"/>
  <c r="F304" s="1"/>
  <c r="C303"/>
  <c r="C304" s="1"/>
  <c r="D303"/>
  <c r="D304" s="1"/>
  <c r="E303"/>
  <c r="E304" s="1"/>
  <c r="D305" l="1"/>
  <c r="E305"/>
  <c r="C305"/>
</calcChain>
</file>

<file path=xl/sharedStrings.xml><?xml version="1.0" encoding="utf-8"?>
<sst xmlns="http://schemas.openxmlformats.org/spreadsheetml/2006/main" count="232" uniqueCount="91">
  <si>
    <t xml:space="preserve">прием пищи </t>
  </si>
  <si>
    <t xml:space="preserve">наименование блюда </t>
  </si>
  <si>
    <t xml:space="preserve">вес блюда </t>
  </si>
  <si>
    <t xml:space="preserve">пищевые вещества </t>
  </si>
  <si>
    <t>белка,г</t>
  </si>
  <si>
    <t>жиры,г</t>
  </si>
  <si>
    <t>углеводы,г</t>
  </si>
  <si>
    <t>энергитическая ценность , ккал</t>
  </si>
  <si>
    <t xml:space="preserve">№ рецептуры </t>
  </si>
  <si>
    <t>сборник рецепрур</t>
  </si>
  <si>
    <t>неделя 1 , день 1</t>
  </si>
  <si>
    <t>КАКАО С МОЛОКОМ</t>
  </si>
  <si>
    <t>ХЛЕБ РЖАНОЙ</t>
  </si>
  <si>
    <t xml:space="preserve">ХЛЕБ ПШЕНИЧНЫЙ </t>
  </si>
  <si>
    <t>ПЛОДЫ ИЛИ ЯГОДЫ СВЕЖИЕ</t>
  </si>
  <si>
    <t>МАСЛО СЛИВОЧНОЕ</t>
  </si>
  <si>
    <t xml:space="preserve">ЗАВТРАК </t>
  </si>
  <si>
    <t>ИТОГО за день :</t>
  </si>
  <si>
    <t xml:space="preserve">ИТОГО за пием пищи: </t>
  </si>
  <si>
    <t>ОСНОВНОЕ МЕНЮ ПРИГОТАВЛИВАЕМЫХ БЛЮД</t>
  </si>
  <si>
    <t>Возрастная категория:  12-18 лет</t>
  </si>
  <si>
    <t>ДЕНЬ 1</t>
  </si>
  <si>
    <t>ДЕНЬ 2</t>
  </si>
  <si>
    <t>неделя 1 , день 2</t>
  </si>
  <si>
    <t>ИКРА КАБАЧКОВАЯ КОНСЕРВИРОВАННАЯ</t>
  </si>
  <si>
    <t>к/к</t>
  </si>
  <si>
    <t>МАКАРОНЫ ОТВАРНЫЕ С СЫРОМ</t>
  </si>
  <si>
    <t>180/15/5</t>
  </si>
  <si>
    <t xml:space="preserve">СОКИ ОВОЩНЫЕ, ФРУКТОВЫЕ, ЯГОДНЫЕ </t>
  </si>
  <si>
    <t xml:space="preserve">ЯЙЦО ОТВАРНОЕ </t>
  </si>
  <si>
    <t>ДЕНЬ 3</t>
  </si>
  <si>
    <t>неделя 1 , день 3</t>
  </si>
  <si>
    <t>САЛАТ ИЗ СОЛЕНЫХ ОГУРЦОВ С ЛУКОМ</t>
  </si>
  <si>
    <t xml:space="preserve">ТЕФТЕЛИ РЫБНЫЕ </t>
  </si>
  <si>
    <t xml:space="preserve">КАРТОФЕЛЬНОЕ ПЮРЕ </t>
  </si>
  <si>
    <t>СОКИ ОВОЩНЫЕ, ФРУКТОВЫЕ И ЯГОДНЫЕ</t>
  </si>
  <si>
    <t>ХЛЕБ ПШЕНИЧНЫЙ</t>
  </si>
  <si>
    <t>ДЕНЬ 4</t>
  </si>
  <si>
    <t>неделя 1 , день 4</t>
  </si>
  <si>
    <t xml:space="preserve">ЗАПЕКАНКА ИЗ ТВОРОГА С ЙОГУРТОМ </t>
  </si>
  <si>
    <t>150/50</t>
  </si>
  <si>
    <t xml:space="preserve">ЧАЙ С САХАРОМ </t>
  </si>
  <si>
    <t>ДЕНЬ 5</t>
  </si>
  <si>
    <t>неделя 1 , день 5</t>
  </si>
  <si>
    <t xml:space="preserve">САЛАТ ИЗ КВАШЕНОЙ  КАПУСТЫ </t>
  </si>
  <si>
    <t>или САЛАТ ИЗ СВЕЖЕЙ БЕЛОКОЧАННОЙ КАПУСТЫ</t>
  </si>
  <si>
    <t xml:space="preserve">КОТЛЕТЫ, БИТОЧКИ, ШНИЦЕЛИ </t>
  </si>
  <si>
    <t>КАША ВЯЗКАЯ ИЗ КРУПЫ ГРЕЧНЕВОЙ</t>
  </si>
  <si>
    <t>СОКИ ФРУКТОВЫЕ</t>
  </si>
  <si>
    <t>ДЕНЬ 6</t>
  </si>
  <si>
    <t>неделя 2 , день 1</t>
  </si>
  <si>
    <t xml:space="preserve">КАША ВЯЗКАЯ МОЛОЧНАЯ ПШЕННАЯ С М/С </t>
  </si>
  <si>
    <t xml:space="preserve">ХЛЕБ РЖАНОЙ </t>
  </si>
  <si>
    <t xml:space="preserve">БУТЕРБРОДЫ С ДЖЕМОМ ИЛИ ПОВИДЛОМ  </t>
  </si>
  <si>
    <t>НАПИТОК КОФЕЙНЫЙ НА МОЛОКЕ</t>
  </si>
  <si>
    <t>ДЕНЬ 7</t>
  </si>
  <si>
    <t>неделя 2 , день 2</t>
  </si>
  <si>
    <t xml:space="preserve">САЛАТ ИЗ ОТВАРНОЙ СВЕКЛЫ С ЗЕЛЕНЫМ ГОРОШКОМ </t>
  </si>
  <si>
    <t>ПЕЧЕНЬ, ТУШЕНАЯ В СОУСЕ</t>
  </si>
  <si>
    <t>261\332</t>
  </si>
  <si>
    <t>КАРТОФЕЛЬНОЕ ПЮРЕ</t>
  </si>
  <si>
    <t xml:space="preserve">КИСЛОМОЛОЧНЫЙ НАПИТОК </t>
  </si>
  <si>
    <t>ДЕНЬ 8</t>
  </si>
  <si>
    <t>неделя 2 , день 3</t>
  </si>
  <si>
    <t>ДЕНЬ 9</t>
  </si>
  <si>
    <t>неделя 2 , день 4</t>
  </si>
  <si>
    <t>ОВОЩИ НАТУРАЛЬНЫЕ  ПО СЕЗОНУ</t>
  </si>
  <si>
    <t>70/71</t>
  </si>
  <si>
    <t>290/331</t>
  </si>
  <si>
    <t xml:space="preserve">КИСЕЛЬ ИЗ СУХОФРУКТОВ </t>
  </si>
  <si>
    <t xml:space="preserve">ФРУКТЫ СВЕЖИЕ </t>
  </si>
  <si>
    <t>ДЕНЬ 10</t>
  </si>
  <si>
    <t>неделя 2 , день 5</t>
  </si>
  <si>
    <t>САЛАТ ИЗ СВЕКЛЫ С ОГУРЦАМИ СОЛЕНЫМИ</t>
  </si>
  <si>
    <t xml:space="preserve">МЯСО ДУХОВОЕ ( РАГУ ИЗ МЯСА) </t>
  </si>
  <si>
    <t>ЧАЙ С САХАРОМ</t>
  </si>
  <si>
    <t>ИТОГО ПО ПРИМЕРНОМУ МЕНЮ</t>
  </si>
  <si>
    <t xml:space="preserve">итого </t>
  </si>
  <si>
    <t>Белки, г</t>
  </si>
  <si>
    <t>Жиры, г</t>
  </si>
  <si>
    <t>Углеводы, г</t>
  </si>
  <si>
    <t>энергетическая ценность,ккал</t>
  </si>
  <si>
    <t>Итого за весь период</t>
  </si>
  <si>
    <t>Среднее значение за период</t>
  </si>
  <si>
    <t>Содержание белков, жиров, углеводов вменю за период в % от калорийности</t>
  </si>
  <si>
    <t>СУММАРНЫЕ ОБЪЕМЫ БЛЮД ПО ПРИЕМАМ ПИЩИ (В ГРАММАХ)</t>
  </si>
  <si>
    <t>Возраст детей</t>
  </si>
  <si>
    <t>Завтрак</t>
  </si>
  <si>
    <t xml:space="preserve">КАША ВЯЗКАЯ МОЛОЧНАЯ ИЗ РИСА С МАСЛОМ СЛИВОЧНЫМ </t>
  </si>
  <si>
    <t>ПТИЦА  ТУШЕНАЯ В СОУСЕ</t>
  </si>
  <si>
    <t>12-18 лет ЗАВТРАК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</si>
</sst>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4"/>
  <sheetViews>
    <sheetView tabSelected="1" topLeftCell="A334" workbookViewId="0">
      <selection activeCell="D312" sqref="D312"/>
    </sheetView>
  </sheetViews>
  <sheetFormatPr defaultRowHeight="14.5"/>
  <cols>
    <col min="1" max="1" width="24.7265625" customWidth="1"/>
    <col min="2" max="2" width="30.6328125" customWidth="1"/>
    <col min="9" max="9" width="9.36328125" customWidth="1"/>
  </cols>
  <sheetData>
    <row r="2" spans="1:9">
      <c r="B2" t="s">
        <v>19</v>
      </c>
    </row>
    <row r="4" spans="1:9">
      <c r="B4" t="s">
        <v>20</v>
      </c>
    </row>
    <row r="6" spans="1:9">
      <c r="B6" s="9" t="s">
        <v>21</v>
      </c>
    </row>
    <row r="7" spans="1:9" ht="29">
      <c r="A7" s="4" t="s">
        <v>0</v>
      </c>
      <c r="B7" s="4" t="s">
        <v>1</v>
      </c>
      <c r="C7" s="5" t="s">
        <v>2</v>
      </c>
      <c r="D7" s="13" t="s">
        <v>3</v>
      </c>
      <c r="E7" s="13"/>
      <c r="F7" s="13"/>
      <c r="G7" s="14" t="s">
        <v>7</v>
      </c>
      <c r="H7" s="15" t="s">
        <v>8</v>
      </c>
      <c r="I7" s="15" t="s">
        <v>9</v>
      </c>
    </row>
    <row r="8" spans="1:9" ht="31" customHeight="1">
      <c r="A8" s="4"/>
      <c r="B8" s="4"/>
      <c r="C8" s="4"/>
      <c r="D8" s="4" t="s">
        <v>4</v>
      </c>
      <c r="E8" s="4" t="s">
        <v>5</v>
      </c>
      <c r="F8" s="5" t="s">
        <v>6</v>
      </c>
      <c r="G8" s="14"/>
      <c r="H8" s="15"/>
      <c r="I8" s="15"/>
    </row>
    <row r="9" spans="1:9" ht="28.5" customHeight="1">
      <c r="A9" s="12" t="s">
        <v>10</v>
      </c>
      <c r="B9" s="16"/>
      <c r="C9" s="16"/>
      <c r="D9" s="16"/>
      <c r="E9" s="16"/>
      <c r="F9" s="16"/>
      <c r="G9" s="16"/>
      <c r="H9" s="16"/>
      <c r="I9" s="16"/>
    </row>
    <row r="10" spans="1:9" ht="26.5">
      <c r="A10" s="12" t="s">
        <v>16</v>
      </c>
      <c r="B10" s="6" t="s">
        <v>88</v>
      </c>
      <c r="C10" s="7">
        <v>250</v>
      </c>
      <c r="D10" s="7">
        <v>6.9</v>
      </c>
      <c r="E10" s="7">
        <v>12.4</v>
      </c>
      <c r="F10" s="7">
        <v>54.5</v>
      </c>
      <c r="G10" s="7">
        <v>357.95</v>
      </c>
      <c r="H10" s="8">
        <v>177</v>
      </c>
      <c r="I10" s="7">
        <v>2017</v>
      </c>
    </row>
    <row r="11" spans="1:9">
      <c r="A11" s="12"/>
      <c r="B11" s="6" t="s">
        <v>11</v>
      </c>
      <c r="C11" s="7">
        <v>200</v>
      </c>
      <c r="D11" s="7">
        <v>3.3</v>
      </c>
      <c r="E11" s="7">
        <v>2.9</v>
      </c>
      <c r="F11" s="7">
        <v>13.8</v>
      </c>
      <c r="G11" s="7">
        <v>104</v>
      </c>
      <c r="H11" s="8">
        <v>462</v>
      </c>
      <c r="I11" s="7">
        <v>2021</v>
      </c>
    </row>
    <row r="12" spans="1:9">
      <c r="A12" s="12"/>
      <c r="B12" s="6" t="s">
        <v>12</v>
      </c>
      <c r="C12" s="7">
        <v>25</v>
      </c>
      <c r="D12" s="7">
        <v>2</v>
      </c>
      <c r="E12" s="7">
        <v>0.38</v>
      </c>
      <c r="F12" s="7">
        <v>10</v>
      </c>
      <c r="G12" s="7">
        <v>51.5</v>
      </c>
      <c r="H12" s="8">
        <v>574</v>
      </c>
      <c r="I12" s="7">
        <v>2021</v>
      </c>
    </row>
    <row r="13" spans="1:9">
      <c r="A13" s="12"/>
      <c r="B13" s="6" t="s">
        <v>13</v>
      </c>
      <c r="C13" s="7">
        <v>45</v>
      </c>
      <c r="D13" s="7">
        <v>3.42</v>
      </c>
      <c r="E13" s="7">
        <v>0.36</v>
      </c>
      <c r="F13" s="7">
        <v>22.14</v>
      </c>
      <c r="G13" s="7">
        <v>95.3</v>
      </c>
      <c r="H13" s="8">
        <v>573</v>
      </c>
      <c r="I13" s="7">
        <v>2021</v>
      </c>
    </row>
    <row r="14" spans="1:9">
      <c r="A14" s="12"/>
      <c r="B14" s="6" t="s">
        <v>14</v>
      </c>
      <c r="C14" s="7">
        <v>100</v>
      </c>
      <c r="D14" s="7">
        <v>0.4</v>
      </c>
      <c r="E14" s="7">
        <v>0.4</v>
      </c>
      <c r="F14" s="7">
        <v>9.8000000000000007</v>
      </c>
      <c r="G14" s="7">
        <v>47</v>
      </c>
      <c r="H14" s="8">
        <v>338</v>
      </c>
      <c r="I14" s="7">
        <v>2017</v>
      </c>
    </row>
    <row r="15" spans="1:9">
      <c r="A15" s="12"/>
      <c r="B15" s="6" t="s">
        <v>15</v>
      </c>
      <c r="C15" s="7">
        <v>10</v>
      </c>
      <c r="D15" s="7">
        <v>0.08</v>
      </c>
      <c r="E15" s="7">
        <v>7.25</v>
      </c>
      <c r="F15" s="7">
        <v>0.13</v>
      </c>
      <c r="G15" s="7">
        <v>66</v>
      </c>
      <c r="H15" s="8">
        <v>14</v>
      </c>
      <c r="I15" s="7">
        <v>2017</v>
      </c>
    </row>
    <row r="16" spans="1:9">
      <c r="A16" s="4" t="s">
        <v>18</v>
      </c>
      <c r="B16" s="2"/>
      <c r="C16" s="4">
        <f>SUM(C10:C15)</f>
        <v>630</v>
      </c>
      <c r="D16" s="4">
        <f>SUM(D10:D15)</f>
        <v>16.099999999999998</v>
      </c>
      <c r="E16" s="4">
        <f>SUM(E10:E15)</f>
        <v>23.69</v>
      </c>
      <c r="F16" s="4">
        <f>SUM(F10:F15)</f>
        <v>110.36999999999999</v>
      </c>
      <c r="G16" s="4">
        <f>SUM(G10:G15)</f>
        <v>721.75</v>
      </c>
      <c r="H16" s="3"/>
      <c r="I16" s="2"/>
    </row>
    <row r="17" spans="1:9">
      <c r="A17" s="4" t="s">
        <v>17</v>
      </c>
      <c r="B17" s="2"/>
      <c r="C17" s="4"/>
      <c r="D17" s="4">
        <f>D16</f>
        <v>16.099999999999998</v>
      </c>
      <c r="E17" s="4">
        <f t="shared" ref="E17:G17" si="0">E16</f>
        <v>23.69</v>
      </c>
      <c r="F17" s="4">
        <f t="shared" si="0"/>
        <v>110.36999999999999</v>
      </c>
      <c r="G17" s="4">
        <f t="shared" si="0"/>
        <v>721.75</v>
      </c>
      <c r="H17" s="3"/>
      <c r="I17" s="2"/>
    </row>
    <row r="28" spans="1:9">
      <c r="B28">
        <v>1</v>
      </c>
    </row>
    <row r="31" spans="1:9">
      <c r="B31" s="9" t="s">
        <v>22</v>
      </c>
    </row>
    <row r="32" spans="1:9" ht="29">
      <c r="A32" s="4" t="s">
        <v>0</v>
      </c>
      <c r="B32" s="4" t="s">
        <v>1</v>
      </c>
      <c r="C32" s="5" t="s">
        <v>2</v>
      </c>
      <c r="D32" s="13" t="s">
        <v>3</v>
      </c>
      <c r="E32" s="13"/>
      <c r="F32" s="13"/>
      <c r="G32" s="14" t="s">
        <v>7</v>
      </c>
      <c r="H32" s="15" t="s">
        <v>8</v>
      </c>
      <c r="I32" s="15" t="s">
        <v>9</v>
      </c>
    </row>
    <row r="33" spans="1:9" ht="29">
      <c r="A33" s="4"/>
      <c r="B33" s="4"/>
      <c r="C33" s="4"/>
      <c r="D33" s="4" t="s">
        <v>4</v>
      </c>
      <c r="E33" s="4" t="s">
        <v>5</v>
      </c>
      <c r="F33" s="5" t="s">
        <v>6</v>
      </c>
      <c r="G33" s="14"/>
      <c r="H33" s="15"/>
      <c r="I33" s="15"/>
    </row>
    <row r="34" spans="1:9">
      <c r="A34" s="12" t="s">
        <v>23</v>
      </c>
      <c r="B34" s="16"/>
      <c r="C34" s="16"/>
      <c r="D34" s="16"/>
      <c r="E34" s="16"/>
      <c r="F34" s="16"/>
      <c r="G34" s="16"/>
      <c r="H34" s="16"/>
      <c r="I34" s="16"/>
    </row>
    <row r="35" spans="1:9" ht="26.5">
      <c r="A35" s="12" t="s">
        <v>16</v>
      </c>
      <c r="B35" s="6" t="s">
        <v>24</v>
      </c>
      <c r="C35" s="8">
        <v>100</v>
      </c>
      <c r="D35" s="7">
        <v>1.8</v>
      </c>
      <c r="E35" s="7">
        <v>13.33</v>
      </c>
      <c r="F35" s="7">
        <v>74.67</v>
      </c>
      <c r="G35" s="7">
        <v>95.5</v>
      </c>
      <c r="H35" s="8" t="s">
        <v>25</v>
      </c>
      <c r="I35" s="7">
        <v>2011</v>
      </c>
    </row>
    <row r="36" spans="1:9">
      <c r="A36" s="12"/>
      <c r="B36" s="6" t="s">
        <v>26</v>
      </c>
      <c r="C36" s="8" t="s">
        <v>27</v>
      </c>
      <c r="D36" s="7">
        <v>10.8</v>
      </c>
      <c r="E36" s="7">
        <v>10.199999999999999</v>
      </c>
      <c r="F36" s="7">
        <v>43.2</v>
      </c>
      <c r="G36" s="7">
        <v>308.76</v>
      </c>
      <c r="H36" s="8">
        <v>204</v>
      </c>
      <c r="I36" s="7">
        <v>2017</v>
      </c>
    </row>
    <row r="37" spans="1:9">
      <c r="A37" s="12"/>
      <c r="B37" s="6" t="s">
        <v>12</v>
      </c>
      <c r="C37" s="8">
        <v>20</v>
      </c>
      <c r="D37" s="7">
        <v>1.7</v>
      </c>
      <c r="E37" s="7">
        <v>0.7</v>
      </c>
      <c r="F37" s="7">
        <v>9.6999999999999993</v>
      </c>
      <c r="G37" s="7">
        <v>51.8</v>
      </c>
      <c r="H37" s="8">
        <v>574</v>
      </c>
      <c r="I37" s="7">
        <v>2021</v>
      </c>
    </row>
    <row r="38" spans="1:9" ht="26.5">
      <c r="A38" s="12"/>
      <c r="B38" s="6" t="s">
        <v>28</v>
      </c>
      <c r="C38" s="8">
        <v>200</v>
      </c>
      <c r="D38" s="7">
        <v>1</v>
      </c>
      <c r="E38" s="7">
        <v>0</v>
      </c>
      <c r="F38" s="7">
        <v>20.399999999999999</v>
      </c>
      <c r="G38" s="7">
        <v>84.8</v>
      </c>
      <c r="H38" s="8">
        <v>389</v>
      </c>
      <c r="I38" s="7">
        <v>2017</v>
      </c>
    </row>
    <row r="39" spans="1:9">
      <c r="A39" s="12"/>
      <c r="B39" s="6" t="s">
        <v>14</v>
      </c>
      <c r="C39" s="8">
        <v>100</v>
      </c>
      <c r="D39" s="7">
        <v>0.4</v>
      </c>
      <c r="E39" s="7">
        <v>0.4</v>
      </c>
      <c r="F39" s="7">
        <v>9.8000000000000007</v>
      </c>
      <c r="G39" s="7">
        <v>47</v>
      </c>
      <c r="H39" s="8">
        <v>338</v>
      </c>
      <c r="I39" s="7">
        <v>2017</v>
      </c>
    </row>
    <row r="40" spans="1:9">
      <c r="A40" s="12"/>
      <c r="B40" s="6" t="s">
        <v>29</v>
      </c>
      <c r="C40" s="8">
        <v>40</v>
      </c>
      <c r="D40" s="7">
        <v>5.08</v>
      </c>
      <c r="E40" s="7">
        <v>4.5999999999999996</v>
      </c>
      <c r="F40" s="7">
        <v>0.28000000000000003</v>
      </c>
      <c r="G40" s="7">
        <v>63</v>
      </c>
      <c r="H40" s="8">
        <v>209</v>
      </c>
      <c r="I40" s="7">
        <v>2011</v>
      </c>
    </row>
    <row r="41" spans="1:9">
      <c r="A41" s="12"/>
      <c r="B41" s="6"/>
      <c r="C41" s="8"/>
      <c r="D41" s="7"/>
      <c r="E41" s="7"/>
      <c r="F41" s="7"/>
      <c r="G41" s="7"/>
      <c r="H41" s="8"/>
      <c r="I41" s="7"/>
    </row>
    <row r="42" spans="1:9">
      <c r="A42" s="4" t="s">
        <v>18</v>
      </c>
      <c r="B42" s="2"/>
      <c r="C42" s="10">
        <v>660</v>
      </c>
      <c r="D42" s="4">
        <f>SUM(D35:D41)</f>
        <v>20.78</v>
      </c>
      <c r="E42" s="4">
        <f t="shared" ref="E42" si="1">SUM(E35:E41)</f>
        <v>29.229999999999997</v>
      </c>
      <c r="F42" s="4">
        <f t="shared" ref="F42" si="2">SUM(F35:F41)</f>
        <v>158.05000000000001</v>
      </c>
      <c r="G42" s="4">
        <f t="shared" ref="G42" si="3">SUM(G35:G41)</f>
        <v>650.86</v>
      </c>
      <c r="H42" s="3"/>
      <c r="I42" s="2"/>
    </row>
    <row r="43" spans="1:9">
      <c r="A43" s="4" t="s">
        <v>17</v>
      </c>
      <c r="B43" s="2"/>
      <c r="C43" s="4"/>
      <c r="D43" s="4">
        <f>D42</f>
        <v>20.78</v>
      </c>
      <c r="E43" s="4">
        <f t="shared" ref="E43" si="4">E42</f>
        <v>29.229999999999997</v>
      </c>
      <c r="F43" s="4">
        <f t="shared" ref="F43" si="5">F42</f>
        <v>158.05000000000001</v>
      </c>
      <c r="G43" s="4">
        <f t="shared" ref="G43" si="6">G42</f>
        <v>650.86</v>
      </c>
      <c r="H43" s="3"/>
      <c r="I43" s="2"/>
    </row>
    <row r="58" spans="1:9">
      <c r="B58">
        <v>2</v>
      </c>
    </row>
    <row r="60" spans="1:9">
      <c r="B60" s="9" t="s">
        <v>30</v>
      </c>
    </row>
    <row r="61" spans="1:9" ht="29">
      <c r="A61" s="4" t="s">
        <v>0</v>
      </c>
      <c r="B61" s="4" t="s">
        <v>1</v>
      </c>
      <c r="C61" s="5" t="s">
        <v>2</v>
      </c>
      <c r="D61" s="13" t="s">
        <v>3</v>
      </c>
      <c r="E61" s="13"/>
      <c r="F61" s="13"/>
      <c r="G61" s="14" t="s">
        <v>7</v>
      </c>
      <c r="H61" s="15" t="s">
        <v>8</v>
      </c>
      <c r="I61" s="15" t="s">
        <v>9</v>
      </c>
    </row>
    <row r="62" spans="1:9" ht="29">
      <c r="A62" s="4"/>
      <c r="B62" s="4"/>
      <c r="C62" s="4"/>
      <c r="D62" s="4" t="s">
        <v>4</v>
      </c>
      <c r="E62" s="4" t="s">
        <v>5</v>
      </c>
      <c r="F62" s="5" t="s">
        <v>6</v>
      </c>
      <c r="G62" s="14"/>
      <c r="H62" s="15"/>
      <c r="I62" s="15"/>
    </row>
    <row r="63" spans="1:9">
      <c r="A63" s="12" t="s">
        <v>31</v>
      </c>
      <c r="B63" s="16"/>
      <c r="C63" s="16"/>
      <c r="D63" s="16"/>
      <c r="E63" s="16"/>
      <c r="F63" s="16"/>
      <c r="G63" s="16"/>
      <c r="H63" s="16"/>
      <c r="I63" s="16"/>
    </row>
    <row r="64" spans="1:9" ht="26.5">
      <c r="A64" s="12" t="s">
        <v>16</v>
      </c>
      <c r="B64" s="6" t="s">
        <v>32</v>
      </c>
      <c r="C64" s="7">
        <v>100</v>
      </c>
      <c r="D64" s="7">
        <v>0.85</v>
      </c>
      <c r="E64" s="7">
        <v>5.05</v>
      </c>
      <c r="F64" s="7">
        <v>2.58</v>
      </c>
      <c r="G64" s="7">
        <v>59.13</v>
      </c>
      <c r="H64" s="8">
        <v>21</v>
      </c>
      <c r="I64" s="7">
        <v>2017</v>
      </c>
    </row>
    <row r="65" spans="1:9">
      <c r="A65" s="12"/>
      <c r="B65" s="6" t="s">
        <v>33</v>
      </c>
      <c r="C65" s="7">
        <v>120</v>
      </c>
      <c r="D65" s="7">
        <v>9.9</v>
      </c>
      <c r="E65" s="7">
        <v>9.66</v>
      </c>
      <c r="F65" s="7">
        <v>14.11</v>
      </c>
      <c r="G65" s="7">
        <v>183</v>
      </c>
      <c r="H65" s="8">
        <v>239</v>
      </c>
      <c r="I65" s="7">
        <v>2011</v>
      </c>
    </row>
    <row r="66" spans="1:9">
      <c r="A66" s="12"/>
      <c r="B66" s="6" t="s">
        <v>34</v>
      </c>
      <c r="C66" s="7">
        <v>180</v>
      </c>
      <c r="D66" s="7">
        <v>3.67</v>
      </c>
      <c r="E66" s="7">
        <v>5.76</v>
      </c>
      <c r="F66" s="7">
        <v>24.48</v>
      </c>
      <c r="G66" s="7">
        <v>164.76</v>
      </c>
      <c r="H66" s="8">
        <v>312</v>
      </c>
      <c r="I66" s="7">
        <v>2017</v>
      </c>
    </row>
    <row r="67" spans="1:9" ht="26.5">
      <c r="A67" s="12"/>
      <c r="B67" s="6" t="s">
        <v>35</v>
      </c>
      <c r="C67" s="7">
        <v>200</v>
      </c>
      <c r="D67" s="7">
        <v>1</v>
      </c>
      <c r="E67" s="7">
        <v>0</v>
      </c>
      <c r="F67" s="7">
        <v>20.399999999999999</v>
      </c>
      <c r="G67" s="7">
        <v>84.8</v>
      </c>
      <c r="H67" s="8">
        <v>389</v>
      </c>
      <c r="I67" s="7">
        <v>2011</v>
      </c>
    </row>
    <row r="68" spans="1:9">
      <c r="A68" s="12"/>
      <c r="B68" s="6" t="s">
        <v>36</v>
      </c>
      <c r="C68" s="7">
        <v>50</v>
      </c>
      <c r="D68" s="7">
        <v>3.8</v>
      </c>
      <c r="E68" s="7">
        <v>0.4</v>
      </c>
      <c r="F68" s="7">
        <v>24.6</v>
      </c>
      <c r="G68" s="7">
        <v>105.89</v>
      </c>
      <c r="H68" s="8">
        <v>573</v>
      </c>
      <c r="I68" s="7">
        <v>2021</v>
      </c>
    </row>
    <row r="69" spans="1:9">
      <c r="A69" s="12"/>
      <c r="B69" s="6" t="s">
        <v>12</v>
      </c>
      <c r="C69" s="7">
        <v>30</v>
      </c>
      <c r="D69" s="7">
        <v>2.4</v>
      </c>
      <c r="E69" s="7">
        <v>0.46</v>
      </c>
      <c r="F69" s="7">
        <v>12</v>
      </c>
      <c r="G69" s="7">
        <v>61.8</v>
      </c>
      <c r="H69" s="8">
        <v>574</v>
      </c>
      <c r="I69" s="7">
        <v>2021</v>
      </c>
    </row>
    <row r="70" spans="1:9">
      <c r="A70" s="12"/>
      <c r="B70" s="6"/>
      <c r="C70" s="7"/>
      <c r="D70" s="7"/>
      <c r="E70" s="7"/>
      <c r="F70" s="7"/>
      <c r="G70" s="7"/>
      <c r="H70" s="8"/>
      <c r="I70" s="7"/>
    </row>
    <row r="71" spans="1:9">
      <c r="A71" s="4" t="s">
        <v>18</v>
      </c>
      <c r="B71" s="2"/>
      <c r="C71" s="4">
        <f>SUM(C64:C70)</f>
        <v>680</v>
      </c>
      <c r="D71" s="4">
        <f>SUM(D64:D70)</f>
        <v>21.619999999999997</v>
      </c>
      <c r="E71" s="4">
        <f t="shared" ref="E71" si="7">SUM(E64:E70)</f>
        <v>21.33</v>
      </c>
      <c r="F71" s="4">
        <f t="shared" ref="F71" si="8">SUM(F64:F70)</f>
        <v>98.17</v>
      </c>
      <c r="G71" s="4">
        <f t="shared" ref="G71" si="9">SUM(G64:G70)</f>
        <v>659.38</v>
      </c>
      <c r="H71" s="3"/>
      <c r="I71" s="2"/>
    </row>
    <row r="72" spans="1:9">
      <c r="A72" s="4" t="s">
        <v>17</v>
      </c>
      <c r="B72" s="2"/>
      <c r="C72" s="4"/>
      <c r="D72" s="4">
        <f>D71</f>
        <v>21.619999999999997</v>
      </c>
      <c r="E72" s="4">
        <f t="shared" ref="E72" si="10">E71</f>
        <v>21.33</v>
      </c>
      <c r="F72" s="4">
        <f t="shared" ref="F72" si="11">F71</f>
        <v>98.17</v>
      </c>
      <c r="G72" s="4">
        <f t="shared" ref="G72" si="12">G71</f>
        <v>659.38</v>
      </c>
      <c r="H72" s="3"/>
      <c r="I72" s="2"/>
    </row>
    <row r="87" spans="1:9">
      <c r="B87">
        <v>3</v>
      </c>
    </row>
    <row r="89" spans="1:9">
      <c r="B89" s="9" t="s">
        <v>37</v>
      </c>
    </row>
    <row r="90" spans="1:9" ht="29">
      <c r="A90" s="4" t="s">
        <v>0</v>
      </c>
      <c r="B90" s="4" t="s">
        <v>1</v>
      </c>
      <c r="C90" s="5" t="s">
        <v>2</v>
      </c>
      <c r="D90" s="13" t="s">
        <v>3</v>
      </c>
      <c r="E90" s="13"/>
      <c r="F90" s="13"/>
      <c r="G90" s="14" t="s">
        <v>7</v>
      </c>
      <c r="H90" s="15" t="s">
        <v>8</v>
      </c>
      <c r="I90" s="15" t="s">
        <v>9</v>
      </c>
    </row>
    <row r="91" spans="1:9" ht="29">
      <c r="A91" s="4"/>
      <c r="B91" s="4"/>
      <c r="C91" s="4"/>
      <c r="D91" s="4" t="s">
        <v>4</v>
      </c>
      <c r="E91" s="4" t="s">
        <v>5</v>
      </c>
      <c r="F91" s="5" t="s">
        <v>6</v>
      </c>
      <c r="G91" s="14"/>
      <c r="H91" s="15"/>
      <c r="I91" s="15"/>
    </row>
    <row r="92" spans="1:9">
      <c r="A92" s="12" t="s">
        <v>38</v>
      </c>
      <c r="B92" s="16"/>
      <c r="C92" s="16"/>
      <c r="D92" s="16"/>
      <c r="E92" s="16"/>
      <c r="F92" s="16"/>
      <c r="G92" s="16"/>
      <c r="H92" s="16"/>
      <c r="I92" s="16"/>
    </row>
    <row r="93" spans="1:9" ht="26.5">
      <c r="A93" s="12" t="s">
        <v>16</v>
      </c>
      <c r="B93" s="6" t="s">
        <v>39</v>
      </c>
      <c r="C93" s="8" t="s">
        <v>40</v>
      </c>
      <c r="D93" s="7">
        <v>26.81</v>
      </c>
      <c r="E93" s="7">
        <v>18.38</v>
      </c>
      <c r="F93" s="7">
        <v>26.49</v>
      </c>
      <c r="G93" s="7">
        <v>383.68</v>
      </c>
      <c r="H93" s="8">
        <v>223</v>
      </c>
      <c r="I93" s="7">
        <v>2017</v>
      </c>
    </row>
    <row r="94" spans="1:9">
      <c r="A94" s="12"/>
      <c r="B94" s="6" t="s">
        <v>36</v>
      </c>
      <c r="C94" s="8">
        <v>30</v>
      </c>
      <c r="D94" s="7">
        <v>2.2799999999999998</v>
      </c>
      <c r="E94" s="7">
        <v>0.24</v>
      </c>
      <c r="F94" s="7">
        <v>14.76</v>
      </c>
      <c r="G94" s="7">
        <v>62.7</v>
      </c>
      <c r="H94" s="8">
        <v>573</v>
      </c>
      <c r="I94" s="7">
        <v>2011</v>
      </c>
    </row>
    <row r="95" spans="1:9">
      <c r="A95" s="12"/>
      <c r="B95" s="6" t="s">
        <v>41</v>
      </c>
      <c r="C95" s="8">
        <v>210</v>
      </c>
      <c r="D95" s="7">
        <v>0.2</v>
      </c>
      <c r="E95" s="7">
        <v>0.1</v>
      </c>
      <c r="F95" s="7">
        <v>9.3000000000000007</v>
      </c>
      <c r="G95" s="7">
        <v>38</v>
      </c>
      <c r="H95" s="8">
        <v>457</v>
      </c>
      <c r="I95" s="7">
        <v>2021</v>
      </c>
    </row>
    <row r="96" spans="1:9">
      <c r="A96" s="12"/>
      <c r="B96" s="6" t="s">
        <v>14</v>
      </c>
      <c r="C96" s="8">
        <v>100</v>
      </c>
      <c r="D96" s="7">
        <v>0.4</v>
      </c>
      <c r="E96" s="7">
        <v>0.4</v>
      </c>
      <c r="F96" s="7">
        <v>9.8000000000000007</v>
      </c>
      <c r="G96" s="7">
        <v>47</v>
      </c>
      <c r="H96" s="8">
        <v>338</v>
      </c>
      <c r="I96" s="7">
        <v>2017</v>
      </c>
    </row>
    <row r="97" spans="1:9">
      <c r="A97" s="12"/>
      <c r="B97" s="6"/>
      <c r="C97" s="8"/>
      <c r="D97" s="7"/>
      <c r="E97" s="7"/>
      <c r="F97" s="7"/>
      <c r="G97" s="7"/>
      <c r="H97" s="8"/>
      <c r="I97" s="7"/>
    </row>
    <row r="98" spans="1:9">
      <c r="A98" s="12"/>
      <c r="B98" s="6"/>
      <c r="C98" s="8"/>
      <c r="D98" s="7"/>
      <c r="E98" s="7"/>
      <c r="F98" s="7"/>
      <c r="G98" s="7"/>
      <c r="H98" s="8"/>
      <c r="I98" s="7"/>
    </row>
    <row r="99" spans="1:9">
      <c r="A99" s="12"/>
      <c r="B99" s="6"/>
      <c r="C99" s="8"/>
      <c r="D99" s="7"/>
      <c r="E99" s="7"/>
      <c r="F99" s="7"/>
      <c r="G99" s="7"/>
      <c r="H99" s="8"/>
      <c r="I99" s="7"/>
    </row>
    <row r="100" spans="1:9">
      <c r="A100" s="4" t="s">
        <v>18</v>
      </c>
      <c r="B100" s="2"/>
      <c r="C100" s="4">
        <v>540</v>
      </c>
      <c r="D100" s="4">
        <f>SUM(D93:D99)</f>
        <v>29.689999999999998</v>
      </c>
      <c r="E100" s="4">
        <f t="shared" ref="E100" si="13">SUM(E93:E99)</f>
        <v>19.119999999999997</v>
      </c>
      <c r="F100" s="4">
        <f t="shared" ref="F100" si="14">SUM(F93:F99)</f>
        <v>60.349999999999994</v>
      </c>
      <c r="G100" s="4">
        <f t="shared" ref="G100" si="15">SUM(G93:G99)</f>
        <v>531.38</v>
      </c>
      <c r="H100" s="3"/>
      <c r="I100" s="2"/>
    </row>
    <row r="101" spans="1:9">
      <c r="A101" s="4" t="s">
        <v>17</v>
      </c>
      <c r="B101" s="2"/>
      <c r="C101" s="4"/>
      <c r="D101" s="4">
        <f>D100</f>
        <v>29.689999999999998</v>
      </c>
      <c r="E101" s="4">
        <f t="shared" ref="E101" si="16">E100</f>
        <v>19.119999999999997</v>
      </c>
      <c r="F101" s="4">
        <f t="shared" ref="F101" si="17">F100</f>
        <v>60.349999999999994</v>
      </c>
      <c r="G101" s="4">
        <f t="shared" ref="G101" si="18">G100</f>
        <v>531.38</v>
      </c>
      <c r="H101" s="3"/>
      <c r="I101" s="2"/>
    </row>
    <row r="116" spans="1:9">
      <c r="B116">
        <v>4</v>
      </c>
    </row>
    <row r="119" spans="1:9">
      <c r="B119" s="9" t="s">
        <v>42</v>
      </c>
    </row>
    <row r="120" spans="1:9" ht="29">
      <c r="A120" s="4" t="s">
        <v>0</v>
      </c>
      <c r="B120" s="4" t="s">
        <v>1</v>
      </c>
      <c r="C120" s="5" t="s">
        <v>2</v>
      </c>
      <c r="D120" s="13" t="s">
        <v>3</v>
      </c>
      <c r="E120" s="13"/>
      <c r="F120" s="13"/>
      <c r="G120" s="14" t="s">
        <v>7</v>
      </c>
      <c r="H120" s="15" t="s">
        <v>8</v>
      </c>
      <c r="I120" s="15" t="s">
        <v>9</v>
      </c>
    </row>
    <row r="121" spans="1:9" ht="29">
      <c r="A121" s="4"/>
      <c r="B121" s="4"/>
      <c r="C121" s="4"/>
      <c r="D121" s="4" t="s">
        <v>4</v>
      </c>
      <c r="E121" s="4" t="s">
        <v>5</v>
      </c>
      <c r="F121" s="5" t="s">
        <v>6</v>
      </c>
      <c r="G121" s="14"/>
      <c r="H121" s="15"/>
      <c r="I121" s="15"/>
    </row>
    <row r="122" spans="1:9">
      <c r="A122" s="12" t="s">
        <v>43</v>
      </c>
      <c r="B122" s="16"/>
      <c r="C122" s="16"/>
      <c r="D122" s="16"/>
      <c r="E122" s="16"/>
      <c r="F122" s="16"/>
      <c r="G122" s="16"/>
      <c r="H122" s="16"/>
      <c r="I122" s="16"/>
    </row>
    <row r="123" spans="1:9">
      <c r="A123" s="12" t="s">
        <v>16</v>
      </c>
      <c r="B123" s="6" t="s">
        <v>44</v>
      </c>
      <c r="C123" s="8">
        <v>100</v>
      </c>
      <c r="D123" s="7">
        <v>1.6</v>
      </c>
      <c r="E123" s="7">
        <v>6</v>
      </c>
      <c r="F123" s="7">
        <v>8.23</v>
      </c>
      <c r="G123" s="7">
        <v>94</v>
      </c>
      <c r="H123" s="8">
        <v>9</v>
      </c>
      <c r="I123" s="7">
        <v>2021</v>
      </c>
    </row>
    <row r="124" spans="1:9" ht="26.5">
      <c r="A124" s="12"/>
      <c r="B124" s="6" t="s">
        <v>45</v>
      </c>
      <c r="C124" s="8">
        <v>100</v>
      </c>
      <c r="D124" s="7">
        <v>1.32</v>
      </c>
      <c r="E124" s="7">
        <v>3.27</v>
      </c>
      <c r="F124" s="7">
        <v>5.63</v>
      </c>
      <c r="G124" s="7">
        <v>60.4</v>
      </c>
      <c r="H124" s="8">
        <v>45</v>
      </c>
      <c r="I124" s="7">
        <v>2017</v>
      </c>
    </row>
    <row r="125" spans="1:9">
      <c r="A125" s="12"/>
      <c r="B125" s="6" t="s">
        <v>46</v>
      </c>
      <c r="C125" s="8">
        <v>100</v>
      </c>
      <c r="D125" s="7">
        <v>13.4</v>
      </c>
      <c r="E125" s="7">
        <v>13.4</v>
      </c>
      <c r="F125" s="7">
        <v>15</v>
      </c>
      <c r="G125" s="7">
        <v>213</v>
      </c>
      <c r="H125" s="8">
        <v>339</v>
      </c>
      <c r="I125" s="7">
        <v>2021</v>
      </c>
    </row>
    <row r="126" spans="1:9">
      <c r="A126" s="12"/>
      <c r="B126" s="6" t="s">
        <v>47</v>
      </c>
      <c r="C126" s="8">
        <v>180</v>
      </c>
      <c r="D126" s="7">
        <v>5.5</v>
      </c>
      <c r="E126" s="7">
        <v>6</v>
      </c>
      <c r="F126" s="7">
        <v>24.6</v>
      </c>
      <c r="G126" s="7">
        <v>174.6</v>
      </c>
      <c r="H126" s="8">
        <v>303</v>
      </c>
      <c r="I126" s="7">
        <v>2017</v>
      </c>
    </row>
    <row r="127" spans="1:9">
      <c r="A127" s="12"/>
      <c r="B127" s="6" t="s">
        <v>48</v>
      </c>
      <c r="C127" s="8">
        <v>200</v>
      </c>
      <c r="D127" s="7">
        <v>1</v>
      </c>
      <c r="E127" s="7">
        <v>0</v>
      </c>
      <c r="F127" s="7">
        <v>20.399999999999999</v>
      </c>
      <c r="G127" s="7">
        <v>84.8</v>
      </c>
      <c r="H127" s="8">
        <v>389</v>
      </c>
      <c r="I127" s="7">
        <v>2017</v>
      </c>
    </row>
    <row r="128" spans="1:9">
      <c r="A128" s="12"/>
      <c r="B128" s="6" t="s">
        <v>36</v>
      </c>
      <c r="C128" s="8">
        <v>50</v>
      </c>
      <c r="D128" s="7">
        <v>3.8</v>
      </c>
      <c r="E128" s="7">
        <v>0.4</v>
      </c>
      <c r="F128" s="7">
        <v>24.6</v>
      </c>
      <c r="G128" s="7">
        <v>105.89</v>
      </c>
      <c r="H128" s="8">
        <v>573</v>
      </c>
      <c r="I128" s="7">
        <v>2021</v>
      </c>
    </row>
    <row r="129" spans="1:9">
      <c r="A129" s="12"/>
      <c r="B129" s="6" t="s">
        <v>12</v>
      </c>
      <c r="C129" s="8">
        <v>30</v>
      </c>
      <c r="D129" s="7">
        <v>2.4</v>
      </c>
      <c r="E129" s="7">
        <v>0.46</v>
      </c>
      <c r="F129" s="7">
        <v>12</v>
      </c>
      <c r="G129" s="7">
        <v>61.8</v>
      </c>
      <c r="H129" s="8">
        <v>574</v>
      </c>
      <c r="I129" s="7">
        <v>2021</v>
      </c>
    </row>
    <row r="130" spans="1:9">
      <c r="A130" s="4" t="s">
        <v>18</v>
      </c>
      <c r="B130" s="2"/>
      <c r="C130" s="4">
        <f>C123+C125+C126+C127+C128+C129</f>
        <v>660</v>
      </c>
      <c r="D130" s="4">
        <f t="shared" ref="D130:G130" si="19">D123+D125+D126+D127+D128+D129</f>
        <v>27.7</v>
      </c>
      <c r="E130" s="4">
        <f t="shared" si="19"/>
        <v>26.259999999999998</v>
      </c>
      <c r="F130" s="4">
        <f t="shared" si="19"/>
        <v>104.82999999999998</v>
      </c>
      <c r="G130" s="4">
        <f t="shared" si="19"/>
        <v>734.08999999999992</v>
      </c>
      <c r="H130" s="3"/>
      <c r="I130" s="2"/>
    </row>
    <row r="131" spans="1:9">
      <c r="A131" s="4" t="s">
        <v>17</v>
      </c>
      <c r="B131" s="2"/>
      <c r="C131" s="4"/>
      <c r="D131" s="4">
        <f>D130</f>
        <v>27.7</v>
      </c>
      <c r="E131" s="4">
        <f t="shared" ref="E131" si="20">E130</f>
        <v>26.259999999999998</v>
      </c>
      <c r="F131" s="4">
        <f t="shared" ref="F131" si="21">F130</f>
        <v>104.82999999999998</v>
      </c>
      <c r="G131" s="4">
        <f t="shared" ref="G131" si="22">G130</f>
        <v>734.08999999999992</v>
      </c>
      <c r="H131" s="3"/>
      <c r="I131" s="2"/>
    </row>
    <row r="146" spans="1:9">
      <c r="B146">
        <v>5</v>
      </c>
    </row>
    <row r="148" spans="1:9">
      <c r="B148" s="9" t="s">
        <v>49</v>
      </c>
    </row>
    <row r="149" spans="1:9" ht="29">
      <c r="A149" s="4" t="s">
        <v>0</v>
      </c>
      <c r="B149" s="4" t="s">
        <v>1</v>
      </c>
      <c r="C149" s="5" t="s">
        <v>2</v>
      </c>
      <c r="D149" s="13" t="s">
        <v>3</v>
      </c>
      <c r="E149" s="13"/>
      <c r="F149" s="13"/>
      <c r="G149" s="14" t="s">
        <v>7</v>
      </c>
      <c r="H149" s="15" t="s">
        <v>8</v>
      </c>
      <c r="I149" s="15" t="s">
        <v>9</v>
      </c>
    </row>
    <row r="150" spans="1:9" ht="29">
      <c r="A150" s="4"/>
      <c r="B150" s="4"/>
      <c r="C150" s="4"/>
      <c r="D150" s="4" t="s">
        <v>4</v>
      </c>
      <c r="E150" s="4" t="s">
        <v>5</v>
      </c>
      <c r="F150" s="5" t="s">
        <v>6</v>
      </c>
      <c r="G150" s="14"/>
      <c r="H150" s="15"/>
      <c r="I150" s="15"/>
    </row>
    <row r="151" spans="1:9">
      <c r="A151" s="12" t="s">
        <v>50</v>
      </c>
      <c r="B151" s="16"/>
      <c r="C151" s="16"/>
      <c r="D151" s="16"/>
      <c r="E151" s="16"/>
      <c r="F151" s="16"/>
      <c r="G151" s="16"/>
      <c r="H151" s="16"/>
      <c r="I151" s="16"/>
    </row>
    <row r="152" spans="1:9" ht="26.5">
      <c r="A152" s="12" t="s">
        <v>16</v>
      </c>
      <c r="B152" s="6" t="s">
        <v>51</v>
      </c>
      <c r="C152" s="8">
        <v>250</v>
      </c>
      <c r="D152" s="7">
        <v>6.9</v>
      </c>
      <c r="E152" s="7">
        <v>12.36</v>
      </c>
      <c r="F152" s="7">
        <v>54.5</v>
      </c>
      <c r="G152" s="7">
        <v>357.95</v>
      </c>
      <c r="H152" s="8">
        <v>177</v>
      </c>
      <c r="I152" s="7">
        <v>2017</v>
      </c>
    </row>
    <row r="153" spans="1:9">
      <c r="A153" s="12"/>
      <c r="B153" s="6" t="s">
        <v>52</v>
      </c>
      <c r="C153" s="8">
        <v>25</v>
      </c>
      <c r="D153" s="7">
        <v>2</v>
      </c>
      <c r="E153" s="7">
        <v>0.38</v>
      </c>
      <c r="F153" s="7">
        <v>10</v>
      </c>
      <c r="G153" s="7">
        <v>51.5</v>
      </c>
      <c r="H153" s="8">
        <v>574</v>
      </c>
      <c r="I153" s="7">
        <v>2021</v>
      </c>
    </row>
    <row r="154" spans="1:9" ht="26.5">
      <c r="A154" s="12"/>
      <c r="B154" s="6" t="s">
        <v>53</v>
      </c>
      <c r="C154" s="8">
        <v>55</v>
      </c>
      <c r="D154" s="7">
        <v>2.4</v>
      </c>
      <c r="E154" s="7">
        <v>4.5</v>
      </c>
      <c r="F154" s="7">
        <v>28.5</v>
      </c>
      <c r="G154" s="7">
        <v>161.69999999999999</v>
      </c>
      <c r="H154" s="8">
        <v>2</v>
      </c>
      <c r="I154" s="7">
        <v>2021</v>
      </c>
    </row>
    <row r="155" spans="1:9">
      <c r="A155" s="12"/>
      <c r="B155" s="6" t="s">
        <v>54</v>
      </c>
      <c r="C155" s="8">
        <v>200</v>
      </c>
      <c r="D155" s="7">
        <v>2.8</v>
      </c>
      <c r="E155" s="7">
        <v>2.5</v>
      </c>
      <c r="F155" s="7">
        <v>13.6</v>
      </c>
      <c r="G155" s="7">
        <v>88</v>
      </c>
      <c r="H155" s="8">
        <v>379</v>
      </c>
      <c r="I155" s="7">
        <v>2017</v>
      </c>
    </row>
    <row r="156" spans="1:9">
      <c r="A156" s="12"/>
      <c r="B156" s="6" t="s">
        <v>14</v>
      </c>
      <c r="C156" s="8">
        <v>100</v>
      </c>
      <c r="D156" s="7">
        <v>0.4</v>
      </c>
      <c r="E156" s="7">
        <v>0.4</v>
      </c>
      <c r="F156" s="7">
        <v>9.8000000000000007</v>
      </c>
      <c r="G156" s="7">
        <v>47</v>
      </c>
      <c r="H156" s="8">
        <v>338</v>
      </c>
      <c r="I156" s="7">
        <v>2017</v>
      </c>
    </row>
    <row r="157" spans="1:9">
      <c r="A157" s="12"/>
      <c r="B157" s="6"/>
      <c r="C157" s="8"/>
      <c r="D157" s="7"/>
      <c r="E157" s="7"/>
      <c r="F157" s="7"/>
      <c r="G157" s="7"/>
      <c r="H157" s="8"/>
      <c r="I157" s="7"/>
    </row>
    <row r="158" spans="1:9">
      <c r="A158" s="12"/>
      <c r="B158" s="6"/>
      <c r="C158" s="8"/>
      <c r="D158" s="7"/>
      <c r="E158" s="7"/>
      <c r="F158" s="7"/>
      <c r="G158" s="7"/>
      <c r="H158" s="8"/>
      <c r="I158" s="7"/>
    </row>
    <row r="159" spans="1:9">
      <c r="A159" s="4" t="s">
        <v>18</v>
      </c>
      <c r="B159" s="2"/>
      <c r="C159" s="4">
        <f>SUM(C152:C158)</f>
        <v>630</v>
      </c>
      <c r="D159" s="4">
        <f t="shared" ref="D159:G159" si="23">SUM(D152:D158)</f>
        <v>14.500000000000002</v>
      </c>
      <c r="E159" s="4">
        <f t="shared" si="23"/>
        <v>20.14</v>
      </c>
      <c r="F159" s="4">
        <f t="shared" si="23"/>
        <v>116.39999999999999</v>
      </c>
      <c r="G159" s="4">
        <f t="shared" si="23"/>
        <v>706.15</v>
      </c>
      <c r="H159" s="3"/>
      <c r="I159" s="2"/>
    </row>
    <row r="160" spans="1:9">
      <c r="A160" s="4" t="s">
        <v>17</v>
      </c>
      <c r="B160" s="2"/>
      <c r="C160" s="4"/>
      <c r="D160" s="4">
        <f>D159</f>
        <v>14.500000000000002</v>
      </c>
      <c r="E160" s="4">
        <f t="shared" ref="E160" si="24">E159</f>
        <v>20.14</v>
      </c>
      <c r="F160" s="4">
        <f t="shared" ref="F160" si="25">F159</f>
        <v>116.39999999999999</v>
      </c>
      <c r="G160" s="4">
        <f t="shared" ref="G160" si="26">G159</f>
        <v>706.15</v>
      </c>
      <c r="H160" s="3"/>
      <c r="I160" s="2"/>
    </row>
    <row r="175" spans="2:2">
      <c r="B175">
        <v>6</v>
      </c>
    </row>
    <row r="177" spans="1:9">
      <c r="B177" s="9" t="s">
        <v>55</v>
      </c>
    </row>
    <row r="178" spans="1:9" ht="29">
      <c r="A178" s="4" t="s">
        <v>0</v>
      </c>
      <c r="B178" s="4" t="s">
        <v>1</v>
      </c>
      <c r="C178" s="5" t="s">
        <v>2</v>
      </c>
      <c r="D178" s="13" t="s">
        <v>3</v>
      </c>
      <c r="E178" s="13"/>
      <c r="F178" s="13"/>
      <c r="G178" s="14" t="s">
        <v>7</v>
      </c>
      <c r="H178" s="15" t="s">
        <v>8</v>
      </c>
      <c r="I178" s="15" t="s">
        <v>9</v>
      </c>
    </row>
    <row r="179" spans="1:9" ht="29">
      <c r="A179" s="4"/>
      <c r="B179" s="4"/>
      <c r="C179" s="4"/>
      <c r="D179" s="4" t="s">
        <v>4</v>
      </c>
      <c r="E179" s="4" t="s">
        <v>5</v>
      </c>
      <c r="F179" s="5" t="s">
        <v>6</v>
      </c>
      <c r="G179" s="14"/>
      <c r="H179" s="15"/>
      <c r="I179" s="15"/>
    </row>
    <row r="180" spans="1:9">
      <c r="A180" s="12" t="s">
        <v>56</v>
      </c>
      <c r="B180" s="16"/>
      <c r="C180" s="16"/>
      <c r="D180" s="16"/>
      <c r="E180" s="16"/>
      <c r="F180" s="16"/>
      <c r="G180" s="16"/>
      <c r="H180" s="16"/>
      <c r="I180" s="16"/>
    </row>
    <row r="181" spans="1:9" ht="26.5">
      <c r="A181" s="12" t="s">
        <v>16</v>
      </c>
      <c r="B181" s="6" t="s">
        <v>24</v>
      </c>
      <c r="C181" s="8">
        <v>100</v>
      </c>
      <c r="D181" s="7">
        <v>1.8</v>
      </c>
      <c r="E181" s="7">
        <v>13.33</v>
      </c>
      <c r="F181" s="7">
        <v>74.67</v>
      </c>
      <c r="G181" s="7">
        <v>95.5</v>
      </c>
      <c r="H181" s="8" t="s">
        <v>25</v>
      </c>
      <c r="I181" s="7">
        <v>2011</v>
      </c>
    </row>
    <row r="182" spans="1:9">
      <c r="A182" s="12"/>
      <c r="B182" s="6" t="s">
        <v>26</v>
      </c>
      <c r="C182" s="8" t="s">
        <v>27</v>
      </c>
      <c r="D182" s="7">
        <v>10.8</v>
      </c>
      <c r="E182" s="7">
        <v>10.199999999999999</v>
      </c>
      <c r="F182" s="7">
        <v>43.2</v>
      </c>
      <c r="G182" s="7">
        <v>308.76</v>
      </c>
      <c r="H182" s="8">
        <v>204</v>
      </c>
      <c r="I182" s="7">
        <v>2017</v>
      </c>
    </row>
    <row r="183" spans="1:9">
      <c r="A183" s="12"/>
      <c r="B183" s="6" t="s">
        <v>12</v>
      </c>
      <c r="C183" s="8">
        <v>20</v>
      </c>
      <c r="D183" s="7">
        <v>1.7</v>
      </c>
      <c r="E183" s="7">
        <v>0.7</v>
      </c>
      <c r="F183" s="7">
        <v>9.6999999999999993</v>
      </c>
      <c r="G183" s="7">
        <v>51.8</v>
      </c>
      <c r="H183" s="8">
        <v>574</v>
      </c>
      <c r="I183" s="7">
        <v>2021</v>
      </c>
    </row>
    <row r="184" spans="1:9" ht="26.5">
      <c r="A184" s="12"/>
      <c r="B184" s="6" t="s">
        <v>28</v>
      </c>
      <c r="C184" s="8">
        <v>200</v>
      </c>
      <c r="D184" s="7">
        <v>1</v>
      </c>
      <c r="E184" s="7">
        <v>0</v>
      </c>
      <c r="F184" s="7">
        <v>20.399999999999999</v>
      </c>
      <c r="G184" s="7">
        <v>84.8</v>
      </c>
      <c r="H184" s="8">
        <v>389</v>
      </c>
      <c r="I184" s="7">
        <v>2017</v>
      </c>
    </row>
    <row r="185" spans="1:9">
      <c r="A185" s="12"/>
      <c r="B185" s="6" t="s">
        <v>14</v>
      </c>
      <c r="C185" s="8">
        <v>100</v>
      </c>
      <c r="D185" s="7">
        <v>0.4</v>
      </c>
      <c r="E185" s="7">
        <v>0.4</v>
      </c>
      <c r="F185" s="7">
        <v>9.8000000000000007</v>
      </c>
      <c r="G185" s="7">
        <v>47</v>
      </c>
      <c r="H185" s="8">
        <v>338</v>
      </c>
      <c r="I185" s="7">
        <v>2017</v>
      </c>
    </row>
    <row r="186" spans="1:9">
      <c r="A186" s="12"/>
      <c r="B186" s="6" t="s">
        <v>29</v>
      </c>
      <c r="C186" s="8">
        <v>40</v>
      </c>
      <c r="D186" s="7">
        <v>5.08</v>
      </c>
      <c r="E186" s="7">
        <v>4.5999999999999996</v>
      </c>
      <c r="F186" s="7">
        <v>0.28000000000000003</v>
      </c>
      <c r="G186" s="7">
        <v>63</v>
      </c>
      <c r="H186" s="8">
        <v>209</v>
      </c>
      <c r="I186" s="7">
        <v>2011</v>
      </c>
    </row>
    <row r="187" spans="1:9">
      <c r="A187" s="12"/>
      <c r="B187" s="6"/>
      <c r="C187" s="8"/>
      <c r="D187" s="7"/>
      <c r="E187" s="7"/>
      <c r="F187" s="7"/>
      <c r="G187" s="7"/>
      <c r="H187" s="8"/>
      <c r="I187" s="7"/>
    </row>
    <row r="188" spans="1:9">
      <c r="A188" s="4" t="s">
        <v>18</v>
      </c>
      <c r="B188" s="2"/>
      <c r="C188" s="4">
        <v>660</v>
      </c>
      <c r="D188" s="4">
        <f t="shared" ref="D188" si="27">SUM(D181:D187)</f>
        <v>20.78</v>
      </c>
      <c r="E188" s="4">
        <f t="shared" ref="E188" si="28">SUM(E181:E187)</f>
        <v>29.229999999999997</v>
      </c>
      <c r="F188" s="4">
        <f t="shared" ref="F188" si="29">SUM(F181:F187)</f>
        <v>158.05000000000001</v>
      </c>
      <c r="G188" s="4">
        <f t="shared" ref="G188" si="30">SUM(G181:G187)</f>
        <v>650.86</v>
      </c>
      <c r="H188" s="3"/>
      <c r="I188" s="2"/>
    </row>
    <row r="189" spans="1:9">
      <c r="A189" s="4" t="s">
        <v>17</v>
      </c>
      <c r="B189" s="2"/>
      <c r="C189" s="4"/>
      <c r="D189" s="4">
        <f>D188</f>
        <v>20.78</v>
      </c>
      <c r="E189" s="4">
        <f t="shared" ref="E189" si="31">E188</f>
        <v>29.229999999999997</v>
      </c>
      <c r="F189" s="4">
        <f t="shared" ref="F189" si="32">F188</f>
        <v>158.05000000000001</v>
      </c>
      <c r="G189" s="4">
        <f t="shared" ref="G189" si="33">G188</f>
        <v>650.86</v>
      </c>
      <c r="H189" s="3"/>
      <c r="I189" s="2"/>
    </row>
    <row r="204" spans="1:9">
      <c r="B204">
        <v>7</v>
      </c>
    </row>
    <row r="207" spans="1:9">
      <c r="B207" s="9" t="s">
        <v>62</v>
      </c>
    </row>
    <row r="208" spans="1:9" ht="29">
      <c r="A208" s="4" t="s">
        <v>0</v>
      </c>
      <c r="B208" s="4" t="s">
        <v>1</v>
      </c>
      <c r="C208" s="5" t="s">
        <v>2</v>
      </c>
      <c r="D208" s="13" t="s">
        <v>3</v>
      </c>
      <c r="E208" s="13"/>
      <c r="F208" s="13"/>
      <c r="G208" s="14" t="s">
        <v>7</v>
      </c>
      <c r="H208" s="15" t="s">
        <v>8</v>
      </c>
      <c r="I208" s="15" t="s">
        <v>9</v>
      </c>
    </row>
    <row r="209" spans="1:9" ht="29">
      <c r="A209" s="4"/>
      <c r="B209" s="4"/>
      <c r="C209" s="4"/>
      <c r="D209" s="4" t="s">
        <v>4</v>
      </c>
      <c r="E209" s="4" t="s">
        <v>5</v>
      </c>
      <c r="F209" s="5" t="s">
        <v>6</v>
      </c>
      <c r="G209" s="14"/>
      <c r="H209" s="15"/>
      <c r="I209" s="15"/>
    </row>
    <row r="210" spans="1:9">
      <c r="A210" s="12" t="s">
        <v>63</v>
      </c>
      <c r="B210" s="16"/>
      <c r="C210" s="16"/>
      <c r="D210" s="16"/>
      <c r="E210" s="16"/>
      <c r="F210" s="16"/>
      <c r="G210" s="16"/>
      <c r="H210" s="16"/>
      <c r="I210" s="16"/>
    </row>
    <row r="211" spans="1:9" ht="26.5">
      <c r="A211" s="12" t="s">
        <v>16</v>
      </c>
      <c r="B211" s="6" t="s">
        <v>57</v>
      </c>
      <c r="C211" s="8">
        <v>100</v>
      </c>
      <c r="D211" s="7">
        <v>1.0900000000000001</v>
      </c>
      <c r="E211" s="7">
        <v>4.84</v>
      </c>
      <c r="F211" s="7">
        <v>13.7</v>
      </c>
      <c r="G211" s="7">
        <v>103.9</v>
      </c>
      <c r="H211" s="8">
        <v>53</v>
      </c>
      <c r="I211" s="7">
        <v>2017</v>
      </c>
    </row>
    <row r="212" spans="1:9">
      <c r="A212" s="12"/>
      <c r="B212" s="6" t="s">
        <v>58</v>
      </c>
      <c r="C212" s="8">
        <v>100</v>
      </c>
      <c r="D212" s="7">
        <v>2.72</v>
      </c>
      <c r="E212" s="7">
        <v>7.76</v>
      </c>
      <c r="F212" s="7">
        <v>3.81</v>
      </c>
      <c r="G212" s="7">
        <v>159</v>
      </c>
      <c r="H212" s="8" t="s">
        <v>59</v>
      </c>
      <c r="I212" s="7">
        <v>2017</v>
      </c>
    </row>
    <row r="213" spans="1:9">
      <c r="A213" s="12"/>
      <c r="B213" s="6" t="s">
        <v>60</v>
      </c>
      <c r="C213" s="8">
        <v>180</v>
      </c>
      <c r="D213" s="7">
        <v>3.67</v>
      </c>
      <c r="E213" s="7">
        <v>5.76</v>
      </c>
      <c r="F213" s="7">
        <v>24.48</v>
      </c>
      <c r="G213" s="7">
        <v>164.76</v>
      </c>
      <c r="H213" s="8">
        <v>312</v>
      </c>
      <c r="I213" s="7">
        <v>2017</v>
      </c>
    </row>
    <row r="214" spans="1:9">
      <c r="A214" s="12"/>
      <c r="B214" s="6" t="s">
        <v>61</v>
      </c>
      <c r="C214" s="8">
        <v>200</v>
      </c>
      <c r="D214" s="7">
        <v>5.8</v>
      </c>
      <c r="E214" s="7">
        <v>5</v>
      </c>
      <c r="F214" s="7">
        <v>8</v>
      </c>
      <c r="G214" s="7">
        <v>100</v>
      </c>
      <c r="H214" s="8">
        <v>386</v>
      </c>
      <c r="I214" s="7">
        <v>2011</v>
      </c>
    </row>
    <row r="215" spans="1:9">
      <c r="A215" s="12"/>
      <c r="B215" s="6" t="s">
        <v>36</v>
      </c>
      <c r="C215" s="8">
        <v>50</v>
      </c>
      <c r="D215" s="7">
        <v>3.8</v>
      </c>
      <c r="E215" s="7">
        <v>0.4</v>
      </c>
      <c r="F215" s="7">
        <v>24.6</v>
      </c>
      <c r="G215" s="7">
        <v>105.89</v>
      </c>
      <c r="H215" s="8">
        <v>573</v>
      </c>
      <c r="I215" s="7">
        <v>2021</v>
      </c>
    </row>
    <row r="216" spans="1:9">
      <c r="A216" s="12"/>
      <c r="B216" s="6" t="s">
        <v>12</v>
      </c>
      <c r="C216" s="8">
        <v>30</v>
      </c>
      <c r="D216" s="7">
        <v>2.4</v>
      </c>
      <c r="E216" s="7">
        <v>0.46</v>
      </c>
      <c r="F216" s="7">
        <v>12</v>
      </c>
      <c r="G216" s="7">
        <v>61.8</v>
      </c>
      <c r="H216" s="8">
        <v>574</v>
      </c>
      <c r="I216" s="7">
        <v>2021</v>
      </c>
    </row>
    <row r="217" spans="1:9">
      <c r="A217" s="12"/>
      <c r="B217" s="6"/>
      <c r="C217" s="8"/>
      <c r="D217" s="7"/>
      <c r="E217" s="7"/>
      <c r="F217" s="7"/>
      <c r="G217" s="7"/>
      <c r="H217" s="8"/>
      <c r="I217" s="7"/>
    </row>
    <row r="218" spans="1:9">
      <c r="A218" s="4" t="s">
        <v>18</v>
      </c>
      <c r="B218" s="2"/>
      <c r="C218" s="4">
        <f>SUM(C211:C217)</f>
        <v>660</v>
      </c>
      <c r="D218" s="4">
        <f t="shared" ref="D218" si="34">SUM(D211:D217)</f>
        <v>19.48</v>
      </c>
      <c r="E218" s="4">
        <f t="shared" ref="E218" si="35">SUM(E211:E217)</f>
        <v>24.22</v>
      </c>
      <c r="F218" s="4">
        <f t="shared" ref="F218" si="36">SUM(F211:F217)</f>
        <v>86.59</v>
      </c>
      <c r="G218" s="4">
        <f t="shared" ref="G218" si="37">SUM(G211:G217)</f>
        <v>695.34999999999991</v>
      </c>
      <c r="H218" s="3"/>
      <c r="I218" s="2"/>
    </row>
    <row r="219" spans="1:9">
      <c r="A219" s="4" t="s">
        <v>17</v>
      </c>
      <c r="B219" s="2"/>
      <c r="C219" s="4"/>
      <c r="D219" s="4">
        <f>D218</f>
        <v>19.48</v>
      </c>
      <c r="E219" s="4">
        <f t="shared" ref="E219" si="38">E218</f>
        <v>24.22</v>
      </c>
      <c r="F219" s="4">
        <f t="shared" ref="F219" si="39">F218</f>
        <v>86.59</v>
      </c>
      <c r="G219" s="4">
        <f t="shared" ref="G219" si="40">G218</f>
        <v>695.34999999999991</v>
      </c>
      <c r="H219" s="3"/>
      <c r="I219" s="2"/>
    </row>
    <row r="234" spans="1:9">
      <c r="B234">
        <v>8</v>
      </c>
    </row>
    <row r="236" spans="1:9">
      <c r="B236" s="9" t="s">
        <v>64</v>
      </c>
    </row>
    <row r="237" spans="1:9" ht="29">
      <c r="A237" s="4" t="s">
        <v>0</v>
      </c>
      <c r="B237" s="4" t="s">
        <v>1</v>
      </c>
      <c r="C237" s="5" t="s">
        <v>2</v>
      </c>
      <c r="D237" s="13" t="s">
        <v>3</v>
      </c>
      <c r="E237" s="13"/>
      <c r="F237" s="13"/>
      <c r="G237" s="14" t="s">
        <v>7</v>
      </c>
      <c r="H237" s="15" t="s">
        <v>8</v>
      </c>
      <c r="I237" s="15" t="s">
        <v>9</v>
      </c>
    </row>
    <row r="238" spans="1:9" ht="29">
      <c r="A238" s="4"/>
      <c r="B238" s="4"/>
      <c r="C238" s="4"/>
      <c r="D238" s="4" t="s">
        <v>4</v>
      </c>
      <c r="E238" s="4" t="s">
        <v>5</v>
      </c>
      <c r="F238" s="5" t="s">
        <v>6</v>
      </c>
      <c r="G238" s="14"/>
      <c r="H238" s="15"/>
      <c r="I238" s="15"/>
    </row>
    <row r="239" spans="1:9">
      <c r="A239" s="12" t="s">
        <v>65</v>
      </c>
      <c r="B239" s="16"/>
      <c r="C239" s="16"/>
      <c r="D239" s="16"/>
      <c r="E239" s="16"/>
      <c r="F239" s="16"/>
      <c r="G239" s="16"/>
      <c r="H239" s="16"/>
      <c r="I239" s="16"/>
    </row>
    <row r="240" spans="1:9">
      <c r="A240" s="12" t="s">
        <v>16</v>
      </c>
      <c r="B240" s="6" t="s">
        <v>66</v>
      </c>
      <c r="C240" s="8">
        <v>100</v>
      </c>
      <c r="D240" s="7">
        <v>0.8</v>
      </c>
      <c r="E240" s="7">
        <v>0.1</v>
      </c>
      <c r="F240" s="7">
        <v>1.7</v>
      </c>
      <c r="G240" s="7">
        <v>10</v>
      </c>
      <c r="H240" s="8" t="s">
        <v>67</v>
      </c>
      <c r="I240" s="7">
        <v>2017</v>
      </c>
    </row>
    <row r="241" spans="1:9">
      <c r="A241" s="12"/>
      <c r="B241" s="6" t="s">
        <v>89</v>
      </c>
      <c r="C241" s="8">
        <v>100</v>
      </c>
      <c r="D241" s="7">
        <v>11.28</v>
      </c>
      <c r="E241" s="7">
        <v>11.84</v>
      </c>
      <c r="F241" s="7">
        <v>13.9</v>
      </c>
      <c r="G241" s="7">
        <v>202</v>
      </c>
      <c r="H241" s="8" t="s">
        <v>68</v>
      </c>
      <c r="I241" s="7">
        <v>2017</v>
      </c>
    </row>
    <row r="242" spans="1:9">
      <c r="A242" s="12"/>
      <c r="B242" s="6" t="s">
        <v>47</v>
      </c>
      <c r="C242" s="8">
        <v>180</v>
      </c>
      <c r="D242" s="7">
        <v>5.5</v>
      </c>
      <c r="E242" s="7">
        <v>6</v>
      </c>
      <c r="F242" s="7">
        <v>24.6</v>
      </c>
      <c r="G242" s="7">
        <v>174.6</v>
      </c>
      <c r="H242" s="8">
        <v>303</v>
      </c>
      <c r="I242" s="7">
        <v>2017</v>
      </c>
    </row>
    <row r="243" spans="1:9">
      <c r="A243" s="12"/>
      <c r="B243" s="6" t="s">
        <v>69</v>
      </c>
      <c r="C243" s="8">
        <v>200</v>
      </c>
      <c r="D243" s="7">
        <v>0.2</v>
      </c>
      <c r="E243" s="7">
        <v>0.02</v>
      </c>
      <c r="F243" s="7">
        <v>26.4</v>
      </c>
      <c r="G243" s="7">
        <v>106</v>
      </c>
      <c r="H243" s="8">
        <v>480</v>
      </c>
      <c r="I243" s="7">
        <v>2021</v>
      </c>
    </row>
    <row r="244" spans="1:9">
      <c r="A244" s="12"/>
      <c r="B244" s="6" t="s">
        <v>36</v>
      </c>
      <c r="C244" s="8">
        <v>50</v>
      </c>
      <c r="D244" s="7">
        <v>3.8</v>
      </c>
      <c r="E244" s="7">
        <v>0.4</v>
      </c>
      <c r="F244" s="7">
        <v>24.6</v>
      </c>
      <c r="G244" s="7">
        <v>105.89</v>
      </c>
      <c r="H244" s="8">
        <v>573</v>
      </c>
      <c r="I244" s="7">
        <v>2021</v>
      </c>
    </row>
    <row r="245" spans="1:9">
      <c r="A245" s="12"/>
      <c r="B245" s="6" t="s">
        <v>12</v>
      </c>
      <c r="C245" s="8">
        <v>30</v>
      </c>
      <c r="D245" s="7">
        <v>2.4</v>
      </c>
      <c r="E245" s="7">
        <v>0.46</v>
      </c>
      <c r="F245" s="7">
        <v>12</v>
      </c>
      <c r="G245" s="7">
        <v>61.8</v>
      </c>
      <c r="H245" s="8">
        <v>574</v>
      </c>
      <c r="I245" s="7">
        <v>2021</v>
      </c>
    </row>
    <row r="246" spans="1:9">
      <c r="A246" s="12"/>
      <c r="B246" s="6" t="s">
        <v>70</v>
      </c>
      <c r="C246" s="8">
        <v>100</v>
      </c>
      <c r="D246" s="7">
        <v>0.4</v>
      </c>
      <c r="E246" s="7">
        <v>0.4</v>
      </c>
      <c r="F246" s="7">
        <v>9.8000000000000007</v>
      </c>
      <c r="G246" s="7">
        <v>47</v>
      </c>
      <c r="H246" s="8">
        <v>338</v>
      </c>
      <c r="I246" s="7">
        <v>2017</v>
      </c>
    </row>
    <row r="247" spans="1:9">
      <c r="A247" s="4" t="s">
        <v>18</v>
      </c>
      <c r="B247" s="2"/>
      <c r="C247" s="4">
        <f>SUM(C240:C246)</f>
        <v>760</v>
      </c>
      <c r="D247" s="4">
        <f t="shared" ref="D247" si="41">SUM(D240:D246)</f>
        <v>24.379999999999995</v>
      </c>
      <c r="E247" s="4">
        <f t="shared" ref="E247" si="42">SUM(E240:E246)</f>
        <v>19.219999999999995</v>
      </c>
      <c r="F247" s="4">
        <f t="shared" ref="F247" si="43">SUM(F240:F246)</f>
        <v>112.99999999999999</v>
      </c>
      <c r="G247" s="4">
        <f t="shared" ref="G247" si="44">SUM(G240:G246)</f>
        <v>707.29</v>
      </c>
      <c r="H247" s="3"/>
      <c r="I247" s="2"/>
    </row>
    <row r="248" spans="1:9">
      <c r="A248" s="4" t="s">
        <v>17</v>
      </c>
      <c r="B248" s="2"/>
      <c r="C248" s="4"/>
      <c r="D248" s="4">
        <f>D247</f>
        <v>24.379999999999995</v>
      </c>
      <c r="E248" s="4">
        <f t="shared" ref="E248" si="45">E247</f>
        <v>19.219999999999995</v>
      </c>
      <c r="F248" s="4">
        <f t="shared" ref="F248" si="46">F247</f>
        <v>112.99999999999999</v>
      </c>
      <c r="G248" s="4">
        <f t="shared" ref="G248" si="47">G247</f>
        <v>707.29</v>
      </c>
      <c r="H248" s="3"/>
      <c r="I248" s="2"/>
    </row>
    <row r="265" spans="1:9">
      <c r="B265">
        <v>9</v>
      </c>
    </row>
    <row r="267" spans="1:9">
      <c r="B267" s="9" t="s">
        <v>71</v>
      </c>
    </row>
    <row r="268" spans="1:9" ht="29">
      <c r="A268" s="4" t="s">
        <v>0</v>
      </c>
      <c r="B268" s="4" t="s">
        <v>1</v>
      </c>
      <c r="C268" s="5" t="s">
        <v>2</v>
      </c>
      <c r="D268" s="13" t="s">
        <v>3</v>
      </c>
      <c r="E268" s="13"/>
      <c r="F268" s="13"/>
      <c r="G268" s="14" t="s">
        <v>7</v>
      </c>
      <c r="H268" s="15" t="s">
        <v>8</v>
      </c>
      <c r="I268" s="15" t="s">
        <v>9</v>
      </c>
    </row>
    <row r="269" spans="1:9" ht="29">
      <c r="A269" s="4"/>
      <c r="B269" s="4"/>
      <c r="C269" s="4"/>
      <c r="D269" s="4" t="s">
        <v>4</v>
      </c>
      <c r="E269" s="4" t="s">
        <v>5</v>
      </c>
      <c r="F269" s="5" t="s">
        <v>6</v>
      </c>
      <c r="G269" s="14"/>
      <c r="H269" s="15"/>
      <c r="I269" s="15"/>
    </row>
    <row r="270" spans="1:9">
      <c r="A270" s="12" t="s">
        <v>72</v>
      </c>
      <c r="B270" s="16"/>
      <c r="C270" s="16"/>
      <c r="D270" s="16"/>
      <c r="E270" s="16"/>
      <c r="F270" s="16"/>
      <c r="G270" s="16"/>
      <c r="H270" s="16"/>
      <c r="I270" s="16"/>
    </row>
    <row r="271" spans="1:9" ht="26.5">
      <c r="A271" s="12" t="s">
        <v>16</v>
      </c>
      <c r="B271" s="6" t="s">
        <v>73</v>
      </c>
      <c r="C271" s="8">
        <v>100</v>
      </c>
      <c r="D271" s="7">
        <v>1.33</v>
      </c>
      <c r="E271" s="7">
        <v>6</v>
      </c>
      <c r="F271" s="7">
        <v>6.5</v>
      </c>
      <c r="G271" s="7">
        <v>86.83</v>
      </c>
      <c r="H271" s="8">
        <v>55</v>
      </c>
      <c r="I271" s="7">
        <v>2017</v>
      </c>
    </row>
    <row r="272" spans="1:9">
      <c r="A272" s="12"/>
      <c r="B272" s="6" t="s">
        <v>74</v>
      </c>
      <c r="C272" s="8">
        <v>250</v>
      </c>
      <c r="D272" s="7">
        <v>16.7</v>
      </c>
      <c r="E272" s="7">
        <v>22.08</v>
      </c>
      <c r="F272" s="7">
        <v>24.6</v>
      </c>
      <c r="G272" s="7">
        <v>394.17</v>
      </c>
      <c r="H272" s="8">
        <v>258</v>
      </c>
      <c r="I272" s="7">
        <v>2017</v>
      </c>
    </row>
    <row r="273" spans="1:9">
      <c r="A273" s="12"/>
      <c r="B273" s="6" t="s">
        <v>75</v>
      </c>
      <c r="C273" s="8">
        <v>210</v>
      </c>
      <c r="D273" s="7">
        <v>0.2</v>
      </c>
      <c r="E273" s="7">
        <v>0.1</v>
      </c>
      <c r="F273" s="7">
        <v>9.3000000000000007</v>
      </c>
      <c r="G273" s="7">
        <v>38</v>
      </c>
      <c r="H273" s="8">
        <v>457</v>
      </c>
      <c r="I273" s="7">
        <v>2021</v>
      </c>
    </row>
    <row r="274" spans="1:9">
      <c r="A274" s="12"/>
      <c r="B274" s="6" t="s">
        <v>36</v>
      </c>
      <c r="C274" s="8">
        <v>50</v>
      </c>
      <c r="D274" s="7">
        <v>3.8</v>
      </c>
      <c r="E274" s="7">
        <v>0.4</v>
      </c>
      <c r="F274" s="7">
        <v>24.6</v>
      </c>
      <c r="G274" s="7">
        <v>105.89</v>
      </c>
      <c r="H274" s="8">
        <v>573</v>
      </c>
      <c r="I274" s="7">
        <v>2021</v>
      </c>
    </row>
    <row r="275" spans="1:9">
      <c r="A275" s="12"/>
      <c r="B275" s="6" t="s">
        <v>12</v>
      </c>
      <c r="C275" s="8">
        <v>30</v>
      </c>
      <c r="D275" s="7">
        <v>2.4</v>
      </c>
      <c r="E275" s="7">
        <v>0.46</v>
      </c>
      <c r="F275" s="7">
        <v>12</v>
      </c>
      <c r="G275" s="7">
        <v>61.8</v>
      </c>
      <c r="H275" s="8">
        <v>574</v>
      </c>
      <c r="I275" s="7">
        <v>2021</v>
      </c>
    </row>
    <row r="276" spans="1:9">
      <c r="A276" s="4" t="s">
        <v>18</v>
      </c>
      <c r="B276" s="2"/>
      <c r="C276" s="4">
        <f>SUM(C271:C275)</f>
        <v>640</v>
      </c>
      <c r="D276" s="4">
        <f>SUM(D271:D275)</f>
        <v>24.43</v>
      </c>
      <c r="E276" s="4">
        <f>SUM(E271:E275)</f>
        <v>29.04</v>
      </c>
      <c r="F276" s="4">
        <f>SUM(F271:F275)</f>
        <v>77</v>
      </c>
      <c r="G276" s="4">
        <f>SUM(G271:G275)</f>
        <v>686.68999999999994</v>
      </c>
      <c r="H276" s="3"/>
      <c r="I276" s="2"/>
    </row>
    <row r="277" spans="1:9">
      <c r="A277" s="4" t="s">
        <v>17</v>
      </c>
      <c r="B277" s="2"/>
      <c r="C277" s="4"/>
      <c r="D277" s="4">
        <f>D276</f>
        <v>24.43</v>
      </c>
      <c r="E277" s="4">
        <f t="shared" ref="E277" si="48">E276</f>
        <v>29.04</v>
      </c>
      <c r="F277" s="4">
        <f t="shared" ref="F277" si="49">F276</f>
        <v>77</v>
      </c>
      <c r="G277" s="4">
        <f t="shared" ref="G277" si="50">G276</f>
        <v>686.68999999999994</v>
      </c>
      <c r="H277" s="3"/>
      <c r="I277" s="2"/>
    </row>
    <row r="295" spans="2:6">
      <c r="B295">
        <v>10</v>
      </c>
    </row>
    <row r="298" spans="2:6">
      <c r="B298" s="9" t="s">
        <v>76</v>
      </c>
    </row>
    <row r="301" spans="2:6">
      <c r="B301" s="15" t="s">
        <v>77</v>
      </c>
      <c r="C301" s="12" t="s">
        <v>3</v>
      </c>
      <c r="D301" s="12"/>
      <c r="E301" s="12"/>
      <c r="F301" s="14" t="s">
        <v>81</v>
      </c>
    </row>
    <row r="302" spans="2:6" ht="43.5" customHeight="1">
      <c r="B302" s="15"/>
      <c r="C302" s="11" t="s">
        <v>78</v>
      </c>
      <c r="D302" s="11" t="s">
        <v>79</v>
      </c>
      <c r="E302" s="11" t="s">
        <v>80</v>
      </c>
      <c r="F302" s="14"/>
    </row>
    <row r="303" spans="2:6">
      <c r="B303" s="5" t="s">
        <v>82</v>
      </c>
      <c r="C303" s="2">
        <f>D16+D42+D71+D100+D130+D159+D188+D218+D247+D276</f>
        <v>219.46</v>
      </c>
      <c r="D303" s="2">
        <f>E16+E42+E71+E100+E130+E159+E188+E218+E247+E276</f>
        <v>241.47999999999996</v>
      </c>
      <c r="E303" s="2">
        <f>F16+F42+F71+F100+F130+F159+F188+F218+F247+F276</f>
        <v>1082.81</v>
      </c>
      <c r="F303" s="2">
        <f>G16+G42+G71+G100+G130+G159+G188+G218+G247+G276</f>
        <v>6743.7999999999993</v>
      </c>
    </row>
    <row r="304" spans="2:6">
      <c r="B304" s="5" t="s">
        <v>83</v>
      </c>
      <c r="C304" s="2">
        <f>C303/10</f>
        <v>21.946000000000002</v>
      </c>
      <c r="D304" s="2">
        <f t="shared" ref="D304:F304" si="51">D303/10</f>
        <v>24.147999999999996</v>
      </c>
      <c r="E304" s="2">
        <f t="shared" si="51"/>
        <v>108.28099999999999</v>
      </c>
      <c r="F304" s="2">
        <f t="shared" si="51"/>
        <v>674.37999999999988</v>
      </c>
    </row>
    <row r="305" spans="2:6" ht="43.5">
      <c r="B305" s="5" t="s">
        <v>84</v>
      </c>
      <c r="C305" s="2">
        <f>C304/F304*100</f>
        <v>3.2542483466294971</v>
      </c>
      <c r="D305" s="2">
        <f>D304/F304*100</f>
        <v>3.5807704854829621</v>
      </c>
      <c r="E305" s="2">
        <f>E304/F304*100</f>
        <v>16.056377709896498</v>
      </c>
      <c r="F305" s="2"/>
    </row>
    <row r="306" spans="2:6">
      <c r="B306" s="1"/>
    </row>
    <row r="308" spans="2:6">
      <c r="B308" s="9" t="s">
        <v>85</v>
      </c>
      <c r="C308" s="9"/>
      <c r="D308" s="9"/>
      <c r="E308" s="9"/>
    </row>
    <row r="310" spans="2:6">
      <c r="B310" s="4" t="s">
        <v>86</v>
      </c>
      <c r="C310" s="4" t="s">
        <v>87</v>
      </c>
    </row>
    <row r="311" spans="2:6">
      <c r="B311" s="2"/>
      <c r="C311" s="2"/>
    </row>
    <row r="312" spans="2:6">
      <c r="B312" s="2" t="s">
        <v>90</v>
      </c>
      <c r="C312" s="2">
        <f>C16+C42+C71+C100+C130+C159+C188+C218+C247+C276</f>
        <v>6520</v>
      </c>
    </row>
    <row r="324" spans="2:2">
      <c r="B324">
        <v>11</v>
      </c>
    </row>
  </sheetData>
  <mergeCells count="63">
    <mergeCell ref="C301:E301"/>
    <mergeCell ref="F301:F302"/>
    <mergeCell ref="B301:B302"/>
    <mergeCell ref="D268:F268"/>
    <mergeCell ref="G268:G269"/>
    <mergeCell ref="H268:H269"/>
    <mergeCell ref="I268:I269"/>
    <mergeCell ref="A270:I270"/>
    <mergeCell ref="A271:A275"/>
    <mergeCell ref="D237:F237"/>
    <mergeCell ref="G237:G238"/>
    <mergeCell ref="H237:H238"/>
    <mergeCell ref="I237:I238"/>
    <mergeCell ref="A239:I239"/>
    <mergeCell ref="A240:A246"/>
    <mergeCell ref="A211:A217"/>
    <mergeCell ref="D178:F178"/>
    <mergeCell ref="G178:G179"/>
    <mergeCell ref="H178:H179"/>
    <mergeCell ref="I178:I179"/>
    <mergeCell ref="A180:I180"/>
    <mergeCell ref="A181:A187"/>
    <mergeCell ref="D208:F208"/>
    <mergeCell ref="G208:G209"/>
    <mergeCell ref="H208:H209"/>
    <mergeCell ref="I208:I209"/>
    <mergeCell ref="A210:I210"/>
    <mergeCell ref="A152:A158"/>
    <mergeCell ref="D120:F120"/>
    <mergeCell ref="G120:G121"/>
    <mergeCell ref="H120:H121"/>
    <mergeCell ref="I120:I121"/>
    <mergeCell ref="A122:I122"/>
    <mergeCell ref="A123:A129"/>
    <mergeCell ref="D149:F149"/>
    <mergeCell ref="G149:G150"/>
    <mergeCell ref="H149:H150"/>
    <mergeCell ref="I149:I150"/>
    <mergeCell ref="A151:I151"/>
    <mergeCell ref="A93:A99"/>
    <mergeCell ref="D61:F61"/>
    <mergeCell ref="G61:G62"/>
    <mergeCell ref="H61:H62"/>
    <mergeCell ref="I61:I62"/>
    <mergeCell ref="A63:I63"/>
    <mergeCell ref="A64:A70"/>
    <mergeCell ref="D90:F90"/>
    <mergeCell ref="G90:G91"/>
    <mergeCell ref="H90:H91"/>
    <mergeCell ref="I90:I91"/>
    <mergeCell ref="A92:I92"/>
    <mergeCell ref="A35:A41"/>
    <mergeCell ref="D7:F7"/>
    <mergeCell ref="G7:G8"/>
    <mergeCell ref="H7:H8"/>
    <mergeCell ref="I7:I8"/>
    <mergeCell ref="A9:I9"/>
    <mergeCell ref="A10:A15"/>
    <mergeCell ref="D32:F32"/>
    <mergeCell ref="G32:G33"/>
    <mergeCell ref="H32:H33"/>
    <mergeCell ref="I32:I33"/>
    <mergeCell ref="A34:I3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2024-04-21T18:33:15Z</dcterms:modified>
</cp:coreProperties>
</file>