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00" yWindow="10" windowWidth="14810" windowHeight="74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229" i="1" l="1"/>
  <c r="C137" i="1"/>
  <c r="C103" i="1" l="1"/>
  <c r="C198" i="1" l="1"/>
  <c r="C42" i="1" l="1"/>
  <c r="D229" i="1" l="1"/>
  <c r="E229" i="1"/>
  <c r="F229" i="1"/>
  <c r="G229" i="1"/>
  <c r="D73" i="1"/>
  <c r="E73" i="1"/>
  <c r="F73" i="1"/>
  <c r="G73" i="1"/>
  <c r="C73" i="1"/>
  <c r="D137" i="1" l="1"/>
  <c r="D138" i="1" s="1"/>
  <c r="E137" i="1"/>
  <c r="E138" i="1" s="1"/>
  <c r="F137" i="1"/>
  <c r="G137" i="1"/>
  <c r="G138" i="1" s="1"/>
  <c r="C291" i="1"/>
  <c r="G291" i="1"/>
  <c r="G292" i="1" s="1"/>
  <c r="F291" i="1"/>
  <c r="F292" i="1" s="1"/>
  <c r="E291" i="1"/>
  <c r="E292" i="1" s="1"/>
  <c r="D291" i="1"/>
  <c r="D292" i="1" s="1"/>
  <c r="C260" i="1"/>
  <c r="D260" i="1"/>
  <c r="E260" i="1"/>
  <c r="E261" i="1" s="1"/>
  <c r="F260" i="1"/>
  <c r="G260" i="1"/>
  <c r="G261" i="1" s="1"/>
  <c r="F261" i="1"/>
  <c r="D261" i="1"/>
  <c r="G230" i="1"/>
  <c r="F230" i="1"/>
  <c r="E230" i="1"/>
  <c r="D230" i="1"/>
  <c r="G198" i="1"/>
  <c r="G199" i="1" s="1"/>
  <c r="F198" i="1"/>
  <c r="F199" i="1" s="1"/>
  <c r="E198" i="1"/>
  <c r="E199" i="1" s="1"/>
  <c r="D198" i="1"/>
  <c r="D199" i="1" s="1"/>
  <c r="G165" i="1"/>
  <c r="G166" i="1" s="1"/>
  <c r="F165" i="1"/>
  <c r="F166" i="1" s="1"/>
  <c r="E165" i="1"/>
  <c r="E166" i="1" s="1"/>
  <c r="D165" i="1"/>
  <c r="D166" i="1" s="1"/>
  <c r="C165" i="1"/>
  <c r="F138" i="1"/>
  <c r="G103" i="1"/>
  <c r="G104" i="1" s="1"/>
  <c r="F103" i="1"/>
  <c r="F104" i="1" s="1"/>
  <c r="E103" i="1"/>
  <c r="E104" i="1" s="1"/>
  <c r="D103" i="1"/>
  <c r="D104" i="1" s="1"/>
  <c r="G74" i="1"/>
  <c r="F74" i="1"/>
  <c r="E74" i="1"/>
  <c r="D74" i="1"/>
  <c r="G42" i="1"/>
  <c r="G43" i="1" s="1"/>
  <c r="F42" i="1"/>
  <c r="F43" i="1" s="1"/>
  <c r="E42" i="1"/>
  <c r="E43" i="1" s="1"/>
  <c r="D42" i="1"/>
  <c r="D43" i="1" s="1"/>
  <c r="D17" i="1"/>
  <c r="D18" i="1" s="1"/>
  <c r="E17" i="1"/>
  <c r="E18" i="1" s="1"/>
  <c r="F17" i="1"/>
  <c r="F18" i="1" s="1"/>
  <c r="G17" i="1"/>
  <c r="G18" i="1" s="1"/>
  <c r="C17" i="1"/>
  <c r="C325" i="1" l="1"/>
  <c r="C317" i="1"/>
  <c r="C318" i="1" s="1"/>
  <c r="E317" i="1"/>
  <c r="E318" i="1" s="1"/>
  <c r="D317" i="1"/>
  <c r="D318" i="1" s="1"/>
  <c r="F317" i="1"/>
  <c r="F318" i="1" s="1"/>
  <c r="D319" i="1" l="1"/>
  <c r="C319" i="1"/>
  <c r="E319" i="1"/>
</calcChain>
</file>

<file path=xl/sharedStrings.xml><?xml version="1.0" encoding="utf-8"?>
<sst xmlns="http://schemas.openxmlformats.org/spreadsheetml/2006/main" count="242" uniqueCount="96">
  <si>
    <t xml:space="preserve">прием пищи </t>
  </si>
  <si>
    <t xml:space="preserve">наименование блюд </t>
  </si>
  <si>
    <t xml:space="preserve">вес блюда </t>
  </si>
  <si>
    <t xml:space="preserve">пищевые вещества </t>
  </si>
  <si>
    <t>Белки, г</t>
  </si>
  <si>
    <t>Жиры, г</t>
  </si>
  <si>
    <t>Углеводы,г</t>
  </si>
  <si>
    <t>энергетическая ценность,ккал</t>
  </si>
  <si>
    <t>энергетическая ценность, ккал</t>
  </si>
  <si>
    <t xml:space="preserve">№ рецептуры </t>
  </si>
  <si>
    <t>сборник рецептур</t>
  </si>
  <si>
    <t>неделя 1,день 1</t>
  </si>
  <si>
    <t xml:space="preserve">завтрак </t>
  </si>
  <si>
    <t>КАКАО С МОЛОКОМ</t>
  </si>
  <si>
    <t>ХЛЕБ РЖАНОЙ</t>
  </si>
  <si>
    <t xml:space="preserve">ХЛЕБ ПШЕНИЧНЫЙ </t>
  </si>
  <si>
    <t>ПЛОДЫ ИЛИ ЯГОДЫ СВЕЖИЕ</t>
  </si>
  <si>
    <t>МАСЛО СЛИВОЧНОЕ</t>
  </si>
  <si>
    <t xml:space="preserve">ЗАВТРАК </t>
  </si>
  <si>
    <t>итого за день :</t>
  </si>
  <si>
    <t>итого за прием пищи :</t>
  </si>
  <si>
    <t>ОСНОВНОЕ МЕНЮ ПРИГОТАВЛИВАЕМЫХ БЛЮД</t>
  </si>
  <si>
    <t>Возрастная категория:  7-11 лет</t>
  </si>
  <si>
    <t>неделя 1,день 2</t>
  </si>
  <si>
    <t>ИКРА КАБАЧКОВАЯ КОНСЕРВИРОВАННАЯ</t>
  </si>
  <si>
    <t>к/к</t>
  </si>
  <si>
    <t>МАКАРОННЫЕ ИЗДЕЛИЯ ОТВАРНЫЕ С СЫРОМ</t>
  </si>
  <si>
    <t>ХЛЕБ ПШЕНИЧНЫЙ</t>
  </si>
  <si>
    <t xml:space="preserve">СОКИ ОВОЩНЫЕ, ФРУКТОВЫЕ, ЯГОДНЫЕ </t>
  </si>
  <si>
    <t xml:space="preserve">ЯЙЦО ОТВАРНОЕ </t>
  </si>
  <si>
    <t>неделя 1,день 3</t>
  </si>
  <si>
    <t>САЛАТ ИЗ СОЛЕНЫХ ОГУРЦОВ С ЛУКОМ</t>
  </si>
  <si>
    <t>ТЕФТЕЛИ РЫБНЫЕ В СОУСЕ</t>
  </si>
  <si>
    <t xml:space="preserve">КАРТОФЕЛЬНОЕ ПЮРЕ </t>
  </si>
  <si>
    <t>СОКИ ОВОЩНЫЕ, ФРУКТОВЫЕ И ЯГОДНЫЕ</t>
  </si>
  <si>
    <t>неделя 1,день 4</t>
  </si>
  <si>
    <t>135/50</t>
  </si>
  <si>
    <t xml:space="preserve">ЧАЙ С САХАРОМ </t>
  </si>
  <si>
    <t>неделя 1,день 5</t>
  </si>
  <si>
    <t xml:space="preserve">САЛАТ ИЗ КВАШЕНОЙ  КАПУСТЫ </t>
  </si>
  <si>
    <t xml:space="preserve">КОТЛЕТЫ, БИТОЧКИ, ШНИЦЕЛИ </t>
  </si>
  <si>
    <t>КАША ВЯЗКАЯ ИЗ КРУПЫ ГРЕЧНЕВОЙ</t>
  </si>
  <si>
    <t>СОКИ ФРУКТОВЫЕ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</si>
  <si>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</si>
  <si>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</si>
  <si>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</si>
  <si>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МАКАРОНЫ ОТВАРНЫЕ С СЫРОМ</t>
  </si>
  <si>
    <t>неделя 2,день 2</t>
  </si>
  <si>
    <t>неделя 2,день 1</t>
  </si>
  <si>
    <t>неделя 2,день 3</t>
  </si>
  <si>
    <t xml:space="preserve">САЛАТ ИЗ ОТВАРНОЙ СВЕКЛЫ С ЗЕЛЕНЫМ ГОРОШКОМ </t>
  </si>
  <si>
    <t>ПЕЧЕНЬ, ТУШЕНАЯ В СОУСЕ</t>
  </si>
  <si>
    <t>261\332</t>
  </si>
  <si>
    <t>КАРТОФЕЛЬНОЕ ПЮРЕ</t>
  </si>
  <si>
    <t xml:space="preserve">КИСЛОМОЛОЧНЫЙ НАПИТОК </t>
  </si>
  <si>
    <t>неделя 2,день 4</t>
  </si>
  <si>
    <t>ОВОЩИ НАТУРАЛЬНЫЕ  ПО СЕЗОНУ</t>
  </si>
  <si>
    <t>70/71</t>
  </si>
  <si>
    <t>ПТИЦА  ТУШЕННАЯ В СОУСЕ</t>
  </si>
  <si>
    <t>290/331</t>
  </si>
  <si>
    <t xml:space="preserve">КИСЕЛЬ ИЗ СУХОФРУКТОВ </t>
  </si>
  <si>
    <t>неделя 2,день 5</t>
  </si>
  <si>
    <t>САЛАТ ИЗ СВЕКЛЫ С ОГУРЦАМИ СОЛЕНЫМИ</t>
  </si>
  <si>
    <t xml:space="preserve">МЯСО ДУХОВОЕ ( РАГУ ИЗ МЯСА) </t>
  </si>
  <si>
    <t>ЧАЙ С САХАРОМ</t>
  </si>
  <si>
    <t>ИТОГО ПО ПРИМЕРНОМУ МЕНЮ</t>
  </si>
  <si>
    <t xml:space="preserve">итого за весь период </t>
  </si>
  <si>
    <t xml:space="preserve">содержание белков , жиров, углеводов в меню за период в % от калорийности </t>
  </si>
  <si>
    <t>среднее значение за период</t>
  </si>
  <si>
    <t xml:space="preserve">итого </t>
  </si>
  <si>
    <t>Пищевые вещества</t>
  </si>
  <si>
    <t>белки,г</t>
  </si>
  <si>
    <t>жиру,г.</t>
  </si>
  <si>
    <t>углеводы,г</t>
  </si>
  <si>
    <t>СУММАРНЫЕ ОБЪЕМЫ БЛЮД ПО ПРИЕМАМ ПИЩИ (В ГРАММАХ)</t>
  </si>
  <si>
    <t xml:space="preserve">1 день </t>
  </si>
  <si>
    <t xml:space="preserve">2 день </t>
  </si>
  <si>
    <t xml:space="preserve">3 день </t>
  </si>
  <si>
    <t xml:space="preserve">4 день </t>
  </si>
  <si>
    <t xml:space="preserve">5 день </t>
  </si>
  <si>
    <t xml:space="preserve">6 день </t>
  </si>
  <si>
    <t xml:space="preserve">7 день </t>
  </si>
  <si>
    <t xml:space="preserve">8 день </t>
  </si>
  <si>
    <t xml:space="preserve">9 день </t>
  </si>
  <si>
    <t>10 день</t>
  </si>
  <si>
    <t xml:space="preserve">7-11 лет ЗАВТРАК </t>
  </si>
  <si>
    <t xml:space="preserve">возраст  детей </t>
  </si>
  <si>
    <t xml:space="preserve">КАША МОЛОЧНАЯ ИЗ КРУПЫ РИСОВОЙ С МАСЛОМ СЛИВОЧНЫМ </t>
  </si>
  <si>
    <t xml:space="preserve">КАША  МОЛОЧНАЯ ИЗ КРУПЫ ПШЕННОЙ С М/С </t>
  </si>
  <si>
    <t>или ОВОЩИ НАТУРАЛЬНЫЕ  ПО СЕЗОНУ</t>
  </si>
  <si>
    <t xml:space="preserve">КОНДИТЕРСКИЕ ИЗДЕЛИЯ   </t>
  </si>
  <si>
    <t>ЗАПЕКАНКА ИЗ ТВОРОГА С МОЛОКОМ СГУЩЕН.</t>
  </si>
  <si>
    <t>СДОБЫЕ ИЗДЕЛИЯ</t>
  </si>
  <si>
    <t>или САЛАТ ИЗ СВЕЖЕЙ БЕЛОКОЧАННОЙ КАПУСТЫ</t>
  </si>
  <si>
    <t xml:space="preserve"> ПЛОДЫ ИЛИ ЯГОДЫ СВЕЖИЕ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</si>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</sst>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2" fontId="0" fillId="0" borderId="1" xfId="0" applyNumberFormat="1" applyBorder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2" fontId="2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9"/>
  <sheetViews>
    <sheetView tabSelected="1" topLeftCell="A278" workbookViewId="0">
      <selection activeCell="C291" sqref="C291"/>
    </sheetView>
  </sheetViews>
  <sheetFormatPr defaultRowHeight="14.5" x14ac:dyDescent="0.35"/>
  <cols>
    <col min="1" max="1" width="26.6328125" customWidth="1"/>
    <col min="2" max="2" width="33.90625" customWidth="1"/>
    <col min="8" max="8" width="7.54296875" customWidth="1"/>
  </cols>
  <sheetData>
    <row r="2" spans="1:9" x14ac:dyDescent="0.35">
      <c r="B2" t="s">
        <v>21</v>
      </c>
    </row>
    <row r="4" spans="1:9" x14ac:dyDescent="0.35">
      <c r="B4" t="s">
        <v>22</v>
      </c>
    </row>
    <row r="6" spans="1:9" x14ac:dyDescent="0.35">
      <c r="B6" s="5" t="s">
        <v>75</v>
      </c>
    </row>
    <row r="7" spans="1:9" ht="16.5" customHeight="1" x14ac:dyDescent="0.35">
      <c r="A7" s="26" t="s">
        <v>0</v>
      </c>
      <c r="B7" s="26" t="s">
        <v>1</v>
      </c>
      <c r="C7" s="25" t="s">
        <v>2</v>
      </c>
      <c r="D7" s="24" t="s">
        <v>3</v>
      </c>
      <c r="E7" s="24"/>
      <c r="F7" s="24"/>
      <c r="G7" s="25" t="s">
        <v>8</v>
      </c>
      <c r="H7" s="27" t="s">
        <v>9</v>
      </c>
      <c r="I7" s="25" t="s">
        <v>10</v>
      </c>
    </row>
    <row r="8" spans="1:9" ht="43.5" customHeight="1" x14ac:dyDescent="0.35">
      <c r="A8" s="26"/>
      <c r="B8" s="26"/>
      <c r="C8" s="25"/>
      <c r="D8" s="3" t="s">
        <v>4</v>
      </c>
      <c r="E8" s="3" t="s">
        <v>5</v>
      </c>
      <c r="F8" s="4" t="s">
        <v>6</v>
      </c>
      <c r="G8" s="25"/>
      <c r="H8" s="27"/>
      <c r="I8" s="25"/>
    </row>
    <row r="9" spans="1:9" ht="29" customHeight="1" x14ac:dyDescent="0.35">
      <c r="A9" s="20" t="s">
        <v>11</v>
      </c>
      <c r="B9" s="21"/>
      <c r="C9" s="21"/>
      <c r="D9" s="21"/>
      <c r="E9" s="21"/>
      <c r="F9" s="21"/>
      <c r="G9" s="21"/>
      <c r="H9" s="21"/>
      <c r="I9" s="21"/>
    </row>
    <row r="10" spans="1:9" ht="26.5" x14ac:dyDescent="0.35">
      <c r="A10" s="22" t="s">
        <v>18</v>
      </c>
      <c r="B10" s="6" t="s">
        <v>87</v>
      </c>
      <c r="C10" s="7">
        <v>220</v>
      </c>
      <c r="D10" s="7">
        <v>6.09</v>
      </c>
      <c r="E10" s="7">
        <v>10.88</v>
      </c>
      <c r="F10" s="7">
        <v>47.99</v>
      </c>
      <c r="G10" s="7">
        <v>315</v>
      </c>
      <c r="H10" s="9">
        <v>177</v>
      </c>
      <c r="I10" s="7">
        <v>2017</v>
      </c>
    </row>
    <row r="11" spans="1:9" x14ac:dyDescent="0.35">
      <c r="A11" s="23"/>
      <c r="B11" s="6" t="s">
        <v>90</v>
      </c>
      <c r="C11" s="7">
        <v>25</v>
      </c>
      <c r="D11" s="7">
        <v>0.19</v>
      </c>
      <c r="E11" s="7">
        <v>0</v>
      </c>
      <c r="F11" s="7">
        <v>19.940000000000001</v>
      </c>
      <c r="G11" s="7">
        <v>81.5</v>
      </c>
      <c r="H11" s="9" t="s">
        <v>25</v>
      </c>
      <c r="I11" s="7">
        <v>2011</v>
      </c>
    </row>
    <row r="12" spans="1:9" x14ac:dyDescent="0.35">
      <c r="A12" s="23"/>
      <c r="B12" s="6" t="s">
        <v>13</v>
      </c>
      <c r="C12" s="7">
        <v>200</v>
      </c>
      <c r="D12" s="7">
        <v>3.3</v>
      </c>
      <c r="E12" s="7">
        <v>2.9</v>
      </c>
      <c r="F12" s="7">
        <v>13.8</v>
      </c>
      <c r="G12" s="7">
        <v>104</v>
      </c>
      <c r="H12" s="9">
        <v>462</v>
      </c>
      <c r="I12" s="7">
        <v>2021</v>
      </c>
    </row>
    <row r="13" spans="1:9" x14ac:dyDescent="0.35">
      <c r="A13" s="23"/>
      <c r="B13" s="6" t="s">
        <v>14</v>
      </c>
      <c r="C13" s="7">
        <v>25</v>
      </c>
      <c r="D13" s="7">
        <v>2</v>
      </c>
      <c r="E13" s="7">
        <v>0.38</v>
      </c>
      <c r="F13" s="7">
        <v>10</v>
      </c>
      <c r="G13" s="7">
        <v>51.5</v>
      </c>
      <c r="H13" s="9">
        <v>574</v>
      </c>
      <c r="I13" s="7">
        <v>2021</v>
      </c>
    </row>
    <row r="14" spans="1:9" x14ac:dyDescent="0.35">
      <c r="A14" s="23"/>
      <c r="B14" s="6" t="s">
        <v>15</v>
      </c>
      <c r="C14" s="7">
        <v>45</v>
      </c>
      <c r="D14" s="7">
        <v>3.42</v>
      </c>
      <c r="E14" s="7">
        <v>0.36</v>
      </c>
      <c r="F14" s="7">
        <v>22.14</v>
      </c>
      <c r="G14" s="7">
        <v>95.3</v>
      </c>
      <c r="H14" s="9">
        <v>573</v>
      </c>
      <c r="I14" s="7">
        <v>2021</v>
      </c>
    </row>
    <row r="15" spans="1:9" x14ac:dyDescent="0.35">
      <c r="A15" s="23"/>
      <c r="B15" s="6" t="s">
        <v>16</v>
      </c>
      <c r="C15" s="7">
        <v>100</v>
      </c>
      <c r="D15" s="7">
        <v>0.4</v>
      </c>
      <c r="E15" s="7">
        <v>0.4</v>
      </c>
      <c r="F15" s="7">
        <v>9.8000000000000007</v>
      </c>
      <c r="G15" s="7">
        <v>47</v>
      </c>
      <c r="H15" s="9">
        <v>338</v>
      </c>
      <c r="I15" s="7">
        <v>2017</v>
      </c>
    </row>
    <row r="16" spans="1:9" x14ac:dyDescent="0.35">
      <c r="A16" s="28"/>
      <c r="B16" s="6" t="s">
        <v>17</v>
      </c>
      <c r="C16" s="7">
        <v>10</v>
      </c>
      <c r="D16" s="7">
        <v>0.08</v>
      </c>
      <c r="E16" s="7">
        <v>7.25</v>
      </c>
      <c r="F16" s="7">
        <v>0.13</v>
      </c>
      <c r="G16" s="7">
        <v>66</v>
      </c>
      <c r="H16" s="9">
        <v>14</v>
      </c>
      <c r="I16" s="7">
        <v>2017</v>
      </c>
    </row>
    <row r="17" spans="1:9" x14ac:dyDescent="0.35">
      <c r="A17" s="3" t="s">
        <v>20</v>
      </c>
      <c r="B17" s="3"/>
      <c r="C17" s="3">
        <f>SUM(C10:C16)</f>
        <v>625</v>
      </c>
      <c r="D17" s="3">
        <f t="shared" ref="D17:G17" si="0">SUM(D10:D16)</f>
        <v>15.48</v>
      </c>
      <c r="E17" s="3">
        <f t="shared" si="0"/>
        <v>22.17</v>
      </c>
      <c r="F17" s="3">
        <f t="shared" si="0"/>
        <v>123.8</v>
      </c>
      <c r="G17" s="3">
        <f t="shared" si="0"/>
        <v>760.3</v>
      </c>
      <c r="H17" s="10"/>
      <c r="I17" s="1"/>
    </row>
    <row r="18" spans="1:9" x14ac:dyDescent="0.35">
      <c r="A18" s="3" t="s">
        <v>19</v>
      </c>
      <c r="B18" s="3"/>
      <c r="C18" s="3"/>
      <c r="D18" s="3">
        <f>D17</f>
        <v>15.48</v>
      </c>
      <c r="E18" s="3">
        <f t="shared" ref="E18:G18" si="1">E17</f>
        <v>22.17</v>
      </c>
      <c r="F18" s="3">
        <f t="shared" si="1"/>
        <v>123.8</v>
      </c>
      <c r="G18" s="3">
        <f t="shared" si="1"/>
        <v>760.3</v>
      </c>
      <c r="H18" s="10"/>
      <c r="I18" s="1"/>
    </row>
    <row r="27" spans="1:9" ht="15.5" customHeight="1" x14ac:dyDescent="0.35"/>
    <row r="29" spans="1:9" x14ac:dyDescent="0.35">
      <c r="B29">
        <v>1</v>
      </c>
    </row>
    <row r="30" spans="1:9" x14ac:dyDescent="0.35">
      <c r="B30" s="5" t="s">
        <v>76</v>
      </c>
    </row>
    <row r="31" spans="1:9" x14ac:dyDescent="0.35">
      <c r="A31" s="26" t="s">
        <v>0</v>
      </c>
      <c r="B31" s="26" t="s">
        <v>1</v>
      </c>
      <c r="C31" s="25" t="s">
        <v>2</v>
      </c>
      <c r="D31" s="24" t="s">
        <v>3</v>
      </c>
      <c r="E31" s="24"/>
      <c r="F31" s="24"/>
      <c r="G31" s="25" t="s">
        <v>8</v>
      </c>
      <c r="H31" s="27" t="s">
        <v>9</v>
      </c>
      <c r="I31" s="25" t="s">
        <v>10</v>
      </c>
    </row>
    <row r="32" spans="1:9" ht="29" x14ac:dyDescent="0.35">
      <c r="A32" s="26"/>
      <c r="B32" s="26"/>
      <c r="C32" s="25"/>
      <c r="D32" s="3" t="s">
        <v>4</v>
      </c>
      <c r="E32" s="3" t="s">
        <v>5</v>
      </c>
      <c r="F32" s="4" t="s">
        <v>6</v>
      </c>
      <c r="G32" s="25"/>
      <c r="H32" s="27"/>
      <c r="I32" s="25"/>
    </row>
    <row r="33" spans="1:9" ht="15.5" x14ac:dyDescent="0.35">
      <c r="A33" s="20" t="s">
        <v>23</v>
      </c>
      <c r="B33" s="21"/>
      <c r="C33" s="21"/>
      <c r="D33" s="21"/>
      <c r="E33" s="21"/>
      <c r="F33" s="21"/>
      <c r="G33" s="21"/>
      <c r="H33" s="21"/>
      <c r="I33" s="21"/>
    </row>
    <row r="34" spans="1:9" x14ac:dyDescent="0.35">
      <c r="A34" s="22" t="s">
        <v>18</v>
      </c>
      <c r="B34" s="6" t="s">
        <v>24</v>
      </c>
      <c r="C34" s="9">
        <v>60</v>
      </c>
      <c r="D34" s="7">
        <v>1.0799999999999998</v>
      </c>
      <c r="E34" s="7">
        <v>7.9950000000000001</v>
      </c>
      <c r="F34" s="7">
        <v>44.805</v>
      </c>
      <c r="G34" s="7">
        <v>57.300000000000004</v>
      </c>
      <c r="H34" s="9" t="s">
        <v>25</v>
      </c>
      <c r="I34" s="7">
        <v>2011</v>
      </c>
    </row>
    <row r="35" spans="1:9" ht="26.5" x14ac:dyDescent="0.35">
      <c r="A35" s="23"/>
      <c r="B35" s="6" t="s">
        <v>26</v>
      </c>
      <c r="C35" s="9">
        <v>170</v>
      </c>
      <c r="D35" s="7">
        <v>9</v>
      </c>
      <c r="E35" s="7">
        <v>8.5</v>
      </c>
      <c r="F35" s="7">
        <v>36</v>
      </c>
      <c r="G35" s="7">
        <v>257.3</v>
      </c>
      <c r="H35" s="9">
        <v>204</v>
      </c>
      <c r="I35" s="7">
        <v>2017</v>
      </c>
    </row>
    <row r="36" spans="1:9" x14ac:dyDescent="0.35">
      <c r="A36" s="23"/>
      <c r="B36" s="6" t="s">
        <v>14</v>
      </c>
      <c r="C36" s="9">
        <v>20</v>
      </c>
      <c r="D36" s="7">
        <v>1.7</v>
      </c>
      <c r="E36" s="7">
        <v>0.7</v>
      </c>
      <c r="F36" s="7">
        <v>9.6999999999999993</v>
      </c>
      <c r="G36" s="7">
        <v>51.8</v>
      </c>
      <c r="H36" s="9">
        <v>574</v>
      </c>
      <c r="I36" s="7">
        <v>2021</v>
      </c>
    </row>
    <row r="37" spans="1:9" x14ac:dyDescent="0.35">
      <c r="A37" s="23"/>
      <c r="B37" s="6" t="s">
        <v>27</v>
      </c>
      <c r="C37" s="9">
        <v>45</v>
      </c>
      <c r="D37" s="7">
        <v>3.42</v>
      </c>
      <c r="E37" s="7">
        <v>0.36</v>
      </c>
      <c r="F37" s="7">
        <v>22.14</v>
      </c>
      <c r="G37" s="7">
        <v>95.3</v>
      </c>
      <c r="H37" s="9">
        <v>573</v>
      </c>
      <c r="I37" s="7">
        <v>2011</v>
      </c>
    </row>
    <row r="38" spans="1:9" x14ac:dyDescent="0.35">
      <c r="A38" s="23"/>
      <c r="B38" s="6" t="s">
        <v>28</v>
      </c>
      <c r="C38" s="9">
        <v>200</v>
      </c>
      <c r="D38" s="7">
        <v>1</v>
      </c>
      <c r="E38" s="7">
        <v>0</v>
      </c>
      <c r="F38" s="7">
        <v>20.399999999999999</v>
      </c>
      <c r="G38" s="7">
        <v>84.8</v>
      </c>
      <c r="H38" s="9">
        <v>389</v>
      </c>
      <c r="I38" s="7">
        <v>2017</v>
      </c>
    </row>
    <row r="39" spans="1:9" x14ac:dyDescent="0.35">
      <c r="A39" s="23"/>
      <c r="B39" s="6" t="s">
        <v>16</v>
      </c>
      <c r="C39" s="9">
        <v>100</v>
      </c>
      <c r="D39" s="7">
        <v>0.4</v>
      </c>
      <c r="E39" s="7">
        <v>0.4</v>
      </c>
      <c r="F39" s="7">
        <v>9.8000000000000007</v>
      </c>
      <c r="G39" s="7">
        <v>47</v>
      </c>
      <c r="H39" s="9">
        <v>338</v>
      </c>
      <c r="I39" s="7">
        <v>2017</v>
      </c>
    </row>
    <row r="40" spans="1:9" x14ac:dyDescent="0.35">
      <c r="A40" s="23"/>
      <c r="B40" s="6" t="s">
        <v>29</v>
      </c>
      <c r="C40" s="9">
        <v>40</v>
      </c>
      <c r="D40" s="7">
        <v>5.08</v>
      </c>
      <c r="E40" s="7">
        <v>4.5999999999999996</v>
      </c>
      <c r="F40" s="7">
        <v>0.28000000000000003</v>
      </c>
      <c r="G40" s="7">
        <v>63</v>
      </c>
      <c r="H40" s="9">
        <v>209</v>
      </c>
      <c r="I40" s="7">
        <v>2011</v>
      </c>
    </row>
    <row r="41" spans="1:9" x14ac:dyDescent="0.35">
      <c r="A41" s="28"/>
      <c r="B41" s="6" t="s">
        <v>90</v>
      </c>
      <c r="C41" s="9">
        <v>25</v>
      </c>
      <c r="D41" s="7">
        <v>0.19</v>
      </c>
      <c r="E41" s="7">
        <v>0</v>
      </c>
      <c r="F41" s="7">
        <v>19.940000000000001</v>
      </c>
      <c r="G41" s="7">
        <v>81.5</v>
      </c>
      <c r="H41" s="9" t="s">
        <v>25</v>
      </c>
      <c r="I41" s="7">
        <v>2011</v>
      </c>
    </row>
    <row r="42" spans="1:9" x14ac:dyDescent="0.35">
      <c r="A42" s="3" t="s">
        <v>20</v>
      </c>
      <c r="B42" s="3"/>
      <c r="C42" s="11">
        <f>SUM(C34:C41)</f>
        <v>660</v>
      </c>
      <c r="D42" s="3">
        <f t="shared" ref="D42" si="2">SUM(D34:D41)</f>
        <v>21.87</v>
      </c>
      <c r="E42" s="3">
        <f t="shared" ref="E42" si="3">SUM(E34:E41)</f>
        <v>22.555</v>
      </c>
      <c r="F42" s="3">
        <f t="shared" ref="F42" si="4">SUM(F34:F41)</f>
        <v>163.06500000000003</v>
      </c>
      <c r="G42" s="3">
        <f t="shared" ref="G42" si="5">SUM(G34:G41)</f>
        <v>738</v>
      </c>
      <c r="H42" s="1"/>
      <c r="I42" s="1"/>
    </row>
    <row r="43" spans="1:9" x14ac:dyDescent="0.35">
      <c r="A43" s="3" t="s">
        <v>19</v>
      </c>
      <c r="B43" s="3"/>
      <c r="C43" s="3"/>
      <c r="D43" s="3">
        <f>D42</f>
        <v>21.87</v>
      </c>
      <c r="E43" s="3">
        <f t="shared" ref="E43" si="6">E42</f>
        <v>22.555</v>
      </c>
      <c r="F43" s="3">
        <f t="shared" ref="F43" si="7">F42</f>
        <v>163.06500000000003</v>
      </c>
      <c r="G43" s="3">
        <f t="shared" ref="G43" si="8">G42</f>
        <v>738</v>
      </c>
      <c r="H43" s="1"/>
      <c r="I43" s="1"/>
    </row>
    <row r="44" spans="1:9" x14ac:dyDescent="0.35">
      <c r="A44" s="13"/>
      <c r="B44" s="13"/>
      <c r="C44" s="13"/>
      <c r="D44" s="13"/>
      <c r="E44" s="13"/>
      <c r="F44" s="13"/>
      <c r="G44" s="13"/>
      <c r="H44" s="14"/>
      <c r="I44" s="14"/>
    </row>
    <row r="45" spans="1:9" x14ac:dyDescent="0.35">
      <c r="A45" s="13"/>
      <c r="B45" s="13"/>
      <c r="C45" s="13"/>
      <c r="D45" s="13"/>
      <c r="E45" s="13"/>
      <c r="F45" s="13"/>
      <c r="G45" s="13"/>
      <c r="H45" s="14"/>
      <c r="I45" s="14"/>
    </row>
    <row r="46" spans="1:9" x14ac:dyDescent="0.35">
      <c r="A46" s="13"/>
      <c r="B46" s="13"/>
      <c r="C46" s="13"/>
      <c r="D46" s="13"/>
      <c r="E46" s="13"/>
      <c r="F46" s="13"/>
      <c r="G46" s="13"/>
      <c r="H46" s="14"/>
      <c r="I46" s="14"/>
    </row>
    <row r="47" spans="1:9" x14ac:dyDescent="0.35">
      <c r="A47" s="13"/>
      <c r="B47" s="13"/>
      <c r="C47" s="13"/>
      <c r="D47" s="13"/>
      <c r="E47" s="13"/>
      <c r="F47" s="13"/>
      <c r="G47" s="13"/>
      <c r="H47" s="14"/>
      <c r="I47" s="14"/>
    </row>
    <row r="48" spans="1:9" x14ac:dyDescent="0.35">
      <c r="A48" s="13"/>
      <c r="B48" s="13"/>
      <c r="C48" s="13"/>
      <c r="D48" s="13"/>
      <c r="E48" s="13"/>
      <c r="F48" s="13"/>
      <c r="G48" s="13"/>
      <c r="H48" s="14"/>
      <c r="I48" s="14"/>
    </row>
    <row r="49" spans="1:9" x14ac:dyDescent="0.35">
      <c r="A49" s="13"/>
      <c r="B49" s="13"/>
      <c r="C49" s="13"/>
      <c r="D49" s="13"/>
      <c r="E49" s="13"/>
      <c r="F49" s="13"/>
      <c r="G49" s="13"/>
      <c r="H49" s="14"/>
      <c r="I49" s="14"/>
    </row>
    <row r="50" spans="1:9" x14ac:dyDescent="0.35">
      <c r="A50" s="13"/>
      <c r="B50" s="13"/>
      <c r="C50" s="13"/>
      <c r="D50" s="13"/>
      <c r="E50" s="13"/>
      <c r="F50" s="13"/>
      <c r="G50" s="13"/>
      <c r="H50" s="14"/>
      <c r="I50" s="14"/>
    </row>
    <row r="51" spans="1:9" x14ac:dyDescent="0.35">
      <c r="A51" s="13"/>
      <c r="B51" s="13"/>
      <c r="C51" s="13"/>
      <c r="D51" s="13"/>
      <c r="E51" s="13"/>
      <c r="F51" s="13"/>
      <c r="G51" s="13"/>
      <c r="H51" s="14"/>
      <c r="I51" s="14"/>
    </row>
    <row r="52" spans="1:9" x14ac:dyDescent="0.35">
      <c r="A52" s="13"/>
      <c r="B52" s="13"/>
      <c r="C52" s="13"/>
      <c r="D52" s="13"/>
      <c r="E52" s="13"/>
      <c r="F52" s="13"/>
      <c r="G52" s="13"/>
      <c r="H52" s="14"/>
      <c r="I52" s="14"/>
    </row>
    <row r="53" spans="1:9" x14ac:dyDescent="0.35">
      <c r="A53" s="13"/>
      <c r="B53" s="13"/>
      <c r="C53" s="13"/>
      <c r="D53" s="13"/>
      <c r="E53" s="13"/>
      <c r="F53" s="13"/>
      <c r="G53" s="13"/>
      <c r="H53" s="14"/>
      <c r="I53" s="14"/>
    </row>
    <row r="54" spans="1:9" x14ac:dyDescent="0.35">
      <c r="A54" s="13"/>
      <c r="B54" s="13"/>
      <c r="C54" s="13"/>
      <c r="D54" s="13"/>
      <c r="E54" s="13"/>
      <c r="F54" s="13"/>
      <c r="G54" s="13"/>
      <c r="H54" s="14"/>
      <c r="I54" s="14"/>
    </row>
    <row r="55" spans="1:9" x14ac:dyDescent="0.35">
      <c r="A55" s="13"/>
      <c r="B55" s="13"/>
      <c r="C55" s="13"/>
      <c r="D55" s="13"/>
      <c r="E55" s="13"/>
      <c r="F55" s="13"/>
      <c r="G55" s="13"/>
      <c r="H55" s="14"/>
      <c r="I55" s="14"/>
    </row>
    <row r="56" spans="1:9" x14ac:dyDescent="0.35">
      <c r="A56" s="13"/>
      <c r="B56" s="13"/>
      <c r="C56" s="13"/>
      <c r="D56" s="13"/>
      <c r="E56" s="13"/>
      <c r="F56" s="13"/>
      <c r="G56" s="13"/>
      <c r="H56" s="14"/>
      <c r="I56" s="14"/>
    </row>
    <row r="57" spans="1:9" x14ac:dyDescent="0.35">
      <c r="A57" s="13"/>
      <c r="B57" s="13"/>
      <c r="C57" s="13"/>
      <c r="D57" s="13"/>
      <c r="E57" s="13"/>
      <c r="F57" s="13"/>
      <c r="G57" s="13"/>
      <c r="H57" s="14"/>
      <c r="I57" s="14"/>
    </row>
    <row r="58" spans="1:9" x14ac:dyDescent="0.35">
      <c r="A58" s="13"/>
      <c r="B58" s="13"/>
      <c r="C58" s="13"/>
      <c r="D58" s="13"/>
      <c r="E58" s="13"/>
      <c r="F58" s="13"/>
      <c r="G58" s="13"/>
      <c r="H58" s="14"/>
      <c r="I58" s="14"/>
    </row>
    <row r="60" spans="1:9" x14ac:dyDescent="0.35">
      <c r="B60">
        <v>2</v>
      </c>
    </row>
    <row r="62" spans="1:9" x14ac:dyDescent="0.35">
      <c r="B62" s="5" t="s">
        <v>77</v>
      </c>
    </row>
    <row r="63" spans="1:9" x14ac:dyDescent="0.35">
      <c r="A63" s="26" t="s">
        <v>0</v>
      </c>
      <c r="B63" s="26" t="s">
        <v>1</v>
      </c>
      <c r="C63" s="25" t="s">
        <v>2</v>
      </c>
      <c r="D63" s="24" t="s">
        <v>3</v>
      </c>
      <c r="E63" s="24"/>
      <c r="F63" s="24"/>
      <c r="G63" s="25" t="s">
        <v>8</v>
      </c>
      <c r="H63" s="27" t="s">
        <v>9</v>
      </c>
      <c r="I63" s="25" t="s">
        <v>10</v>
      </c>
    </row>
    <row r="64" spans="1:9" ht="29" x14ac:dyDescent="0.35">
      <c r="A64" s="26"/>
      <c r="B64" s="26"/>
      <c r="C64" s="25"/>
      <c r="D64" s="3" t="s">
        <v>4</v>
      </c>
      <c r="E64" s="3" t="s">
        <v>5</v>
      </c>
      <c r="F64" s="4" t="s">
        <v>6</v>
      </c>
      <c r="G64" s="25"/>
      <c r="H64" s="27"/>
      <c r="I64" s="25"/>
    </row>
    <row r="65" spans="1:9" ht="15.5" x14ac:dyDescent="0.35">
      <c r="A65" s="20" t="s">
        <v>30</v>
      </c>
      <c r="B65" s="21"/>
      <c r="C65" s="21"/>
      <c r="D65" s="21"/>
      <c r="E65" s="21"/>
      <c r="F65" s="21"/>
      <c r="G65" s="21"/>
      <c r="H65" s="21"/>
      <c r="I65" s="21"/>
    </row>
    <row r="66" spans="1:9" x14ac:dyDescent="0.35">
      <c r="A66" s="22" t="s">
        <v>18</v>
      </c>
      <c r="B66" s="6" t="s">
        <v>31</v>
      </c>
      <c r="C66" s="7">
        <v>60</v>
      </c>
      <c r="D66" s="7">
        <v>0.51</v>
      </c>
      <c r="E66" s="7">
        <v>3.0300000000000002</v>
      </c>
      <c r="F66" s="7">
        <v>1.5450000000000002</v>
      </c>
      <c r="G66" s="7">
        <v>35.474999999999994</v>
      </c>
      <c r="H66" s="9">
        <v>21</v>
      </c>
      <c r="I66" s="7">
        <v>2017</v>
      </c>
    </row>
    <row r="67" spans="1:9" x14ac:dyDescent="0.35">
      <c r="A67" s="23"/>
      <c r="B67" s="6" t="s">
        <v>89</v>
      </c>
      <c r="C67" s="7">
        <v>60</v>
      </c>
      <c r="D67" s="7">
        <v>0.48</v>
      </c>
      <c r="E67" s="7">
        <v>0.06</v>
      </c>
      <c r="F67" s="7">
        <v>1.02</v>
      </c>
      <c r="G67" s="7">
        <v>6</v>
      </c>
      <c r="H67" s="9" t="s">
        <v>57</v>
      </c>
      <c r="I67" s="7">
        <v>2017</v>
      </c>
    </row>
    <row r="68" spans="1:9" x14ac:dyDescent="0.35">
      <c r="A68" s="23"/>
      <c r="B68" s="6" t="s">
        <v>32</v>
      </c>
      <c r="C68" s="7">
        <v>120</v>
      </c>
      <c r="D68" s="7">
        <v>9.9</v>
      </c>
      <c r="E68" s="7">
        <v>9.66</v>
      </c>
      <c r="F68" s="7">
        <v>14.11</v>
      </c>
      <c r="G68" s="7">
        <v>183</v>
      </c>
      <c r="H68" s="9">
        <v>239</v>
      </c>
      <c r="I68" s="7">
        <v>2011</v>
      </c>
    </row>
    <row r="69" spans="1:9" x14ac:dyDescent="0.35">
      <c r="A69" s="23"/>
      <c r="B69" s="6" t="s">
        <v>33</v>
      </c>
      <c r="C69" s="7">
        <v>150</v>
      </c>
      <c r="D69" s="7">
        <v>3.06</v>
      </c>
      <c r="E69" s="7">
        <v>4.8</v>
      </c>
      <c r="F69" s="7">
        <v>20.399999999999999</v>
      </c>
      <c r="G69" s="7">
        <v>137.30000000000001</v>
      </c>
      <c r="H69" s="9">
        <v>312</v>
      </c>
      <c r="I69" s="7">
        <v>2017</v>
      </c>
    </row>
    <row r="70" spans="1:9" ht="16.5" customHeight="1" x14ac:dyDescent="0.35">
      <c r="A70" s="23"/>
      <c r="B70" s="6" t="s">
        <v>34</v>
      </c>
      <c r="C70" s="7">
        <v>200</v>
      </c>
      <c r="D70" s="7">
        <v>1</v>
      </c>
      <c r="E70" s="7">
        <v>0</v>
      </c>
      <c r="F70" s="7">
        <v>20.399999999999999</v>
      </c>
      <c r="G70" s="7">
        <v>84.8</v>
      </c>
      <c r="H70" s="9">
        <v>389</v>
      </c>
      <c r="I70" s="7">
        <v>2011</v>
      </c>
    </row>
    <row r="71" spans="1:9" x14ac:dyDescent="0.35">
      <c r="A71" s="23"/>
      <c r="B71" s="6" t="s">
        <v>27</v>
      </c>
      <c r="C71" s="7">
        <v>45</v>
      </c>
      <c r="D71" s="7">
        <v>3.42</v>
      </c>
      <c r="E71" s="7">
        <v>0.36</v>
      </c>
      <c r="F71" s="7">
        <v>22.14</v>
      </c>
      <c r="G71" s="7">
        <v>95.3</v>
      </c>
      <c r="H71" s="9">
        <v>573</v>
      </c>
      <c r="I71" s="7">
        <v>2021</v>
      </c>
    </row>
    <row r="72" spans="1:9" x14ac:dyDescent="0.35">
      <c r="A72" s="23"/>
      <c r="B72" s="6" t="s">
        <v>14</v>
      </c>
      <c r="C72" s="7">
        <v>25</v>
      </c>
      <c r="D72" s="7">
        <v>2</v>
      </c>
      <c r="E72" s="7">
        <v>0.38</v>
      </c>
      <c r="F72" s="7">
        <v>10</v>
      </c>
      <c r="G72" s="7">
        <v>51.5</v>
      </c>
      <c r="H72" s="9">
        <v>574</v>
      </c>
      <c r="I72" s="7">
        <v>2021</v>
      </c>
    </row>
    <row r="73" spans="1:9" x14ac:dyDescent="0.35">
      <c r="A73" s="3" t="s">
        <v>20</v>
      </c>
      <c r="B73" s="3"/>
      <c r="C73" s="3">
        <f>C66+C68+C69+C70+C71+C72</f>
        <v>600</v>
      </c>
      <c r="D73" s="3">
        <f t="shared" ref="D73:G73" si="9">D66+D68+D69+D70+D71+D72</f>
        <v>19.89</v>
      </c>
      <c r="E73" s="3">
        <f t="shared" si="9"/>
        <v>18.23</v>
      </c>
      <c r="F73" s="3">
        <f t="shared" si="9"/>
        <v>88.594999999999999</v>
      </c>
      <c r="G73" s="3">
        <f t="shared" si="9"/>
        <v>587.375</v>
      </c>
      <c r="H73" s="10"/>
      <c r="I73" s="1"/>
    </row>
    <row r="74" spans="1:9" x14ac:dyDescent="0.35">
      <c r="A74" s="3" t="s">
        <v>19</v>
      </c>
      <c r="B74" s="3"/>
      <c r="C74" s="3"/>
      <c r="D74" s="3">
        <f>D73</f>
        <v>19.89</v>
      </c>
      <c r="E74" s="3">
        <f t="shared" ref="E74" si="10">E73</f>
        <v>18.23</v>
      </c>
      <c r="F74" s="3">
        <f t="shared" ref="F74" si="11">F73</f>
        <v>88.594999999999999</v>
      </c>
      <c r="G74" s="3">
        <f t="shared" ref="G74" si="12">G73</f>
        <v>587.375</v>
      </c>
      <c r="H74" s="10"/>
      <c r="I74" s="1"/>
    </row>
    <row r="75" spans="1:9" x14ac:dyDescent="0.35">
      <c r="A75" s="13"/>
      <c r="B75" s="13"/>
      <c r="C75" s="13"/>
      <c r="D75" s="13"/>
      <c r="E75" s="13"/>
      <c r="F75" s="13"/>
      <c r="G75" s="13"/>
      <c r="H75" s="15"/>
      <c r="I75" s="14"/>
    </row>
    <row r="76" spans="1:9" x14ac:dyDescent="0.35">
      <c r="A76" s="13"/>
      <c r="B76" s="13"/>
      <c r="C76" s="13"/>
      <c r="D76" s="13"/>
      <c r="E76" s="13"/>
      <c r="F76" s="13"/>
      <c r="G76" s="13"/>
      <c r="H76" s="15"/>
      <c r="I76" s="14"/>
    </row>
    <row r="77" spans="1:9" x14ac:dyDescent="0.35">
      <c r="A77" s="13"/>
      <c r="B77" s="13"/>
      <c r="C77" s="13"/>
      <c r="D77" s="13"/>
      <c r="E77" s="13"/>
      <c r="F77" s="13"/>
      <c r="G77" s="13"/>
      <c r="H77" s="15"/>
      <c r="I77" s="14"/>
    </row>
    <row r="78" spans="1:9" x14ac:dyDescent="0.35">
      <c r="A78" s="13"/>
      <c r="B78" s="13"/>
      <c r="C78" s="13"/>
      <c r="D78" s="13"/>
      <c r="E78" s="13"/>
      <c r="F78" s="13"/>
      <c r="G78" s="13"/>
      <c r="H78" s="15"/>
      <c r="I78" s="14"/>
    </row>
    <row r="79" spans="1:9" x14ac:dyDescent="0.35">
      <c r="A79" s="13"/>
      <c r="B79" s="13"/>
      <c r="C79" s="13"/>
      <c r="D79" s="13"/>
      <c r="E79" s="13"/>
      <c r="F79" s="13"/>
      <c r="G79" s="13"/>
      <c r="H79" s="15"/>
      <c r="I79" s="14"/>
    </row>
    <row r="80" spans="1:9" x14ac:dyDescent="0.35">
      <c r="A80" s="13"/>
      <c r="B80" s="13"/>
      <c r="C80" s="13"/>
      <c r="D80" s="13"/>
      <c r="E80" s="13"/>
      <c r="F80" s="13"/>
      <c r="G80" s="13"/>
      <c r="H80" s="15"/>
      <c r="I80" s="14"/>
    </row>
    <row r="81" spans="1:9" x14ac:dyDescent="0.35">
      <c r="A81" s="13"/>
      <c r="B81" s="13"/>
      <c r="C81" s="13"/>
      <c r="D81" s="13"/>
      <c r="E81" s="13"/>
      <c r="F81" s="13"/>
      <c r="G81" s="13"/>
      <c r="H81" s="15"/>
      <c r="I81" s="14"/>
    </row>
    <row r="82" spans="1:9" x14ac:dyDescent="0.35">
      <c r="A82" s="13"/>
      <c r="B82" s="13"/>
      <c r="C82" s="13"/>
      <c r="D82" s="13"/>
      <c r="E82" s="13"/>
      <c r="F82" s="13"/>
      <c r="G82" s="13"/>
      <c r="H82" s="15"/>
      <c r="I82" s="14"/>
    </row>
    <row r="83" spans="1:9" x14ac:dyDescent="0.35">
      <c r="A83" s="13"/>
      <c r="B83" s="13"/>
      <c r="C83" s="13"/>
      <c r="D83" s="13"/>
      <c r="E83" s="13"/>
      <c r="F83" s="13"/>
      <c r="G83" s="13"/>
      <c r="H83" s="15"/>
      <c r="I83" s="14"/>
    </row>
    <row r="84" spans="1:9" x14ac:dyDescent="0.35">
      <c r="A84" s="13"/>
      <c r="B84" s="13"/>
      <c r="C84" s="13"/>
      <c r="D84" s="13"/>
      <c r="E84" s="13"/>
      <c r="F84" s="13"/>
      <c r="G84" s="13"/>
      <c r="H84" s="15"/>
      <c r="I84" s="14"/>
    </row>
    <row r="85" spans="1:9" x14ac:dyDescent="0.35">
      <c r="A85" s="13"/>
      <c r="B85" s="13"/>
      <c r="C85" s="13"/>
      <c r="D85" s="13"/>
      <c r="E85" s="13"/>
      <c r="F85" s="13"/>
      <c r="G85" s="13"/>
      <c r="H85" s="15"/>
      <c r="I85" s="14"/>
    </row>
    <row r="86" spans="1:9" x14ac:dyDescent="0.35">
      <c r="A86" s="13"/>
      <c r="B86" s="13"/>
      <c r="C86" s="13"/>
      <c r="D86" s="13"/>
      <c r="E86" s="13"/>
      <c r="F86" s="13"/>
      <c r="G86" s="13"/>
      <c r="H86" s="15"/>
      <c r="I86" s="14"/>
    </row>
    <row r="87" spans="1:9" x14ac:dyDescent="0.35">
      <c r="A87" s="13"/>
      <c r="B87" s="13"/>
      <c r="C87" s="13"/>
      <c r="D87" s="13"/>
      <c r="E87" s="13"/>
      <c r="F87" s="13"/>
      <c r="G87" s="13"/>
      <c r="H87" s="15"/>
      <c r="I87" s="14"/>
    </row>
    <row r="88" spans="1:9" x14ac:dyDescent="0.35">
      <c r="A88" s="13"/>
      <c r="B88" s="13"/>
      <c r="C88" s="13"/>
      <c r="D88" s="13"/>
      <c r="E88" s="13"/>
      <c r="F88" s="13"/>
      <c r="G88" s="13"/>
      <c r="H88" s="15"/>
      <c r="I88" s="14"/>
    </row>
    <row r="89" spans="1:9" x14ac:dyDescent="0.35">
      <c r="A89" s="13"/>
      <c r="B89" s="13"/>
      <c r="C89" s="13"/>
      <c r="D89" s="13"/>
      <c r="E89" s="13"/>
      <c r="F89" s="13"/>
      <c r="G89" s="13"/>
      <c r="H89" s="15"/>
      <c r="I89" s="14"/>
    </row>
    <row r="90" spans="1:9" x14ac:dyDescent="0.35">
      <c r="A90" s="13"/>
      <c r="B90" s="13"/>
      <c r="C90" s="13"/>
      <c r="D90" s="13"/>
      <c r="E90" s="13"/>
      <c r="F90" s="13"/>
      <c r="G90" s="13"/>
      <c r="H90" s="15"/>
      <c r="I90" s="14"/>
    </row>
    <row r="92" spans="1:9" x14ac:dyDescent="0.35">
      <c r="B92">
        <v>3</v>
      </c>
    </row>
    <row r="94" spans="1:9" x14ac:dyDescent="0.35">
      <c r="B94" s="5" t="s">
        <v>78</v>
      </c>
    </row>
    <row r="95" spans="1:9" x14ac:dyDescent="0.35">
      <c r="A95" s="26" t="s">
        <v>0</v>
      </c>
      <c r="B95" s="26" t="s">
        <v>1</v>
      </c>
      <c r="C95" s="25" t="s">
        <v>2</v>
      </c>
      <c r="D95" s="24" t="s">
        <v>3</v>
      </c>
      <c r="E95" s="24"/>
      <c r="F95" s="24"/>
      <c r="G95" s="25" t="s">
        <v>8</v>
      </c>
      <c r="H95" s="27" t="s">
        <v>9</v>
      </c>
      <c r="I95" s="25" t="s">
        <v>10</v>
      </c>
    </row>
    <row r="96" spans="1:9" ht="29" x14ac:dyDescent="0.35">
      <c r="A96" s="26"/>
      <c r="B96" s="26"/>
      <c r="C96" s="25"/>
      <c r="D96" s="3" t="s">
        <v>4</v>
      </c>
      <c r="E96" s="3" t="s">
        <v>5</v>
      </c>
      <c r="F96" s="4" t="s">
        <v>6</v>
      </c>
      <c r="G96" s="25"/>
      <c r="H96" s="27"/>
      <c r="I96" s="25"/>
    </row>
    <row r="97" spans="1:9" ht="15.5" x14ac:dyDescent="0.35">
      <c r="A97" s="20" t="s">
        <v>35</v>
      </c>
      <c r="B97" s="21"/>
      <c r="C97" s="21"/>
      <c r="D97" s="21"/>
      <c r="E97" s="21"/>
      <c r="F97" s="21"/>
      <c r="G97" s="21"/>
      <c r="H97" s="21"/>
      <c r="I97" s="21"/>
    </row>
    <row r="98" spans="1:9" ht="26.5" x14ac:dyDescent="0.35">
      <c r="A98" s="22" t="s">
        <v>18</v>
      </c>
      <c r="B98" s="17" t="s">
        <v>91</v>
      </c>
      <c r="C98" s="18" t="s">
        <v>36</v>
      </c>
      <c r="D98" s="19">
        <v>24.8</v>
      </c>
      <c r="E98" s="19">
        <v>17</v>
      </c>
      <c r="F98" s="19">
        <v>24.5</v>
      </c>
      <c r="G98" s="19">
        <v>354.9</v>
      </c>
      <c r="H98" s="18">
        <v>223</v>
      </c>
      <c r="I98" s="19">
        <v>2017</v>
      </c>
    </row>
    <row r="99" spans="1:9" x14ac:dyDescent="0.35">
      <c r="A99" s="23"/>
      <c r="B99" s="6" t="s">
        <v>27</v>
      </c>
      <c r="C99" s="9">
        <v>30</v>
      </c>
      <c r="D99" s="7">
        <v>2.2799999999999998</v>
      </c>
      <c r="E99" s="7">
        <v>0.24</v>
      </c>
      <c r="F99" s="7">
        <v>14.76</v>
      </c>
      <c r="G99" s="7">
        <v>62.7</v>
      </c>
      <c r="H99" s="9">
        <v>573</v>
      </c>
      <c r="I99" s="7">
        <v>2011</v>
      </c>
    </row>
    <row r="100" spans="1:9" x14ac:dyDescent="0.35">
      <c r="A100" s="23"/>
      <c r="B100" s="6" t="s">
        <v>37</v>
      </c>
      <c r="C100" s="9">
        <v>210</v>
      </c>
      <c r="D100" s="7">
        <v>0.2</v>
      </c>
      <c r="E100" s="7">
        <v>0.1</v>
      </c>
      <c r="F100" s="7">
        <v>9.3000000000000007</v>
      </c>
      <c r="G100" s="7">
        <v>38</v>
      </c>
      <c r="H100" s="9">
        <v>457</v>
      </c>
      <c r="I100" s="7">
        <v>2021</v>
      </c>
    </row>
    <row r="101" spans="1:9" x14ac:dyDescent="0.35">
      <c r="A101" s="23"/>
      <c r="B101" s="6" t="s">
        <v>16</v>
      </c>
      <c r="C101" s="9">
        <v>100</v>
      </c>
      <c r="D101" s="7">
        <v>0.4</v>
      </c>
      <c r="E101" s="7">
        <v>0.4</v>
      </c>
      <c r="F101" s="7">
        <v>9.8000000000000007</v>
      </c>
      <c r="G101" s="7">
        <v>47</v>
      </c>
      <c r="H101" s="9">
        <v>338</v>
      </c>
      <c r="I101" s="7">
        <v>2017</v>
      </c>
    </row>
    <row r="102" spans="1:9" ht="15" customHeight="1" x14ac:dyDescent="0.35">
      <c r="A102" s="23"/>
      <c r="B102" s="6" t="s">
        <v>54</v>
      </c>
      <c r="C102" s="9">
        <v>100</v>
      </c>
      <c r="D102" s="7">
        <v>2.9</v>
      </c>
      <c r="E102" s="7">
        <v>2.5</v>
      </c>
      <c r="F102" s="7">
        <v>4</v>
      </c>
      <c r="G102" s="7">
        <v>50</v>
      </c>
      <c r="H102" s="9">
        <v>386</v>
      </c>
      <c r="I102" s="7">
        <v>2011</v>
      </c>
    </row>
    <row r="103" spans="1:9" x14ac:dyDescent="0.35">
      <c r="A103" s="3" t="s">
        <v>20</v>
      </c>
      <c r="B103" s="3"/>
      <c r="C103" s="3">
        <f>C99+C100+C101+C102+185</f>
        <v>625</v>
      </c>
      <c r="D103" s="3">
        <f>SUM(D98:D102)</f>
        <v>30.58</v>
      </c>
      <c r="E103" s="3">
        <f>SUM(E98:E102)</f>
        <v>20.239999999999998</v>
      </c>
      <c r="F103" s="3">
        <f>SUM(F98:F102)</f>
        <v>62.36</v>
      </c>
      <c r="G103" s="3">
        <f>SUM(G98:G102)</f>
        <v>552.59999999999991</v>
      </c>
      <c r="H103" s="10"/>
      <c r="I103" s="1"/>
    </row>
    <row r="104" spans="1:9" x14ac:dyDescent="0.35">
      <c r="A104" s="3" t="s">
        <v>19</v>
      </c>
      <c r="B104" s="3"/>
      <c r="C104" s="3"/>
      <c r="D104" s="3">
        <f>D103</f>
        <v>30.58</v>
      </c>
      <c r="E104" s="3">
        <f t="shared" ref="E104" si="13">E103</f>
        <v>20.239999999999998</v>
      </c>
      <c r="F104" s="3">
        <f t="shared" ref="F104" si="14">F103</f>
        <v>62.36</v>
      </c>
      <c r="G104" s="3">
        <f t="shared" ref="G104" si="15">G103</f>
        <v>552.59999999999991</v>
      </c>
      <c r="H104" s="10"/>
      <c r="I104" s="1"/>
    </row>
    <row r="105" spans="1:9" x14ac:dyDescent="0.35">
      <c r="A105" s="13"/>
      <c r="B105" s="13"/>
      <c r="C105" s="13"/>
      <c r="D105" s="13"/>
      <c r="E105" s="13"/>
      <c r="F105" s="13"/>
      <c r="G105" s="13"/>
      <c r="H105" s="15"/>
      <c r="I105" s="14"/>
    </row>
    <row r="106" spans="1:9" x14ac:dyDescent="0.35">
      <c r="A106" s="13"/>
      <c r="B106" s="13"/>
      <c r="C106" s="13"/>
      <c r="D106" s="13"/>
      <c r="E106" s="13"/>
      <c r="F106" s="13"/>
      <c r="G106" s="13"/>
      <c r="H106" s="15"/>
      <c r="I106" s="14"/>
    </row>
    <row r="107" spans="1:9" x14ac:dyDescent="0.35">
      <c r="A107" s="13"/>
      <c r="B107" s="13"/>
      <c r="C107" s="13"/>
      <c r="D107" s="13"/>
      <c r="E107" s="13"/>
      <c r="F107" s="13"/>
      <c r="G107" s="13"/>
      <c r="H107" s="15"/>
      <c r="I107" s="14"/>
    </row>
    <row r="108" spans="1:9" x14ac:dyDescent="0.35">
      <c r="A108" s="13"/>
      <c r="B108" s="13"/>
      <c r="C108" s="13"/>
      <c r="D108" s="13"/>
      <c r="E108" s="13"/>
      <c r="F108" s="13"/>
      <c r="G108" s="13"/>
      <c r="H108" s="15"/>
      <c r="I108" s="14"/>
    </row>
    <row r="109" spans="1:9" x14ac:dyDescent="0.35">
      <c r="A109" s="13"/>
      <c r="B109" s="13"/>
      <c r="C109" s="13"/>
      <c r="D109" s="13"/>
      <c r="E109" s="13"/>
      <c r="F109" s="13"/>
      <c r="G109" s="13"/>
      <c r="H109" s="15"/>
      <c r="I109" s="14"/>
    </row>
    <row r="110" spans="1:9" x14ac:dyDescent="0.35">
      <c r="A110" s="13"/>
      <c r="B110" s="13"/>
      <c r="C110" s="13"/>
      <c r="D110" s="13"/>
      <c r="E110" s="13"/>
      <c r="F110" s="13"/>
      <c r="G110" s="13"/>
      <c r="H110" s="15"/>
      <c r="I110" s="14"/>
    </row>
    <row r="111" spans="1:9" x14ac:dyDescent="0.35">
      <c r="A111" s="13"/>
      <c r="B111" s="13"/>
      <c r="C111" s="13"/>
      <c r="D111" s="13"/>
      <c r="E111" s="13"/>
      <c r="F111" s="13"/>
      <c r="G111" s="13"/>
      <c r="H111" s="15"/>
      <c r="I111" s="14"/>
    </row>
    <row r="112" spans="1:9" x14ac:dyDescent="0.35">
      <c r="A112" s="13"/>
      <c r="B112" s="13"/>
      <c r="C112" s="13"/>
      <c r="D112" s="13"/>
      <c r="E112" s="13"/>
      <c r="F112" s="13"/>
      <c r="G112" s="13"/>
      <c r="H112" s="15"/>
      <c r="I112" s="14"/>
    </row>
    <row r="113" spans="1:9" x14ac:dyDescent="0.35">
      <c r="A113" s="13"/>
      <c r="B113" s="13"/>
      <c r="C113" s="13"/>
      <c r="D113" s="13"/>
      <c r="E113" s="13"/>
      <c r="F113" s="13"/>
      <c r="G113" s="13"/>
      <c r="H113" s="15"/>
      <c r="I113" s="14"/>
    </row>
    <row r="114" spans="1:9" x14ac:dyDescent="0.35">
      <c r="A114" s="13"/>
      <c r="B114" s="13"/>
      <c r="C114" s="13"/>
      <c r="D114" s="13"/>
      <c r="E114" s="13"/>
      <c r="F114" s="13"/>
      <c r="G114" s="13"/>
      <c r="H114" s="15"/>
      <c r="I114" s="14"/>
    </row>
    <row r="115" spans="1:9" x14ac:dyDescent="0.35">
      <c r="A115" s="13"/>
      <c r="B115" s="13"/>
      <c r="C115" s="13"/>
      <c r="D115" s="13"/>
      <c r="E115" s="13"/>
      <c r="F115" s="13"/>
      <c r="G115" s="13"/>
      <c r="H115" s="15"/>
      <c r="I115" s="14"/>
    </row>
    <row r="116" spans="1:9" x14ac:dyDescent="0.35">
      <c r="A116" s="13"/>
      <c r="B116" s="13"/>
      <c r="C116" s="13"/>
      <c r="D116" s="13"/>
      <c r="E116" s="13"/>
      <c r="F116" s="13"/>
      <c r="G116" s="13"/>
      <c r="H116" s="15"/>
      <c r="I116" s="14"/>
    </row>
    <row r="117" spans="1:9" x14ac:dyDescent="0.35">
      <c r="A117" s="13"/>
      <c r="B117" s="13"/>
      <c r="C117" s="13"/>
      <c r="D117" s="13"/>
      <c r="E117" s="13"/>
      <c r="F117" s="13"/>
      <c r="G117" s="13"/>
      <c r="H117" s="15"/>
      <c r="I117" s="14"/>
    </row>
    <row r="118" spans="1:9" x14ac:dyDescent="0.35">
      <c r="A118" s="13"/>
      <c r="B118" s="13"/>
      <c r="C118" s="13"/>
      <c r="D118" s="13"/>
      <c r="E118" s="13"/>
      <c r="F118" s="13"/>
      <c r="G118" s="13"/>
      <c r="H118" s="15"/>
      <c r="I118" s="14"/>
    </row>
    <row r="119" spans="1:9" x14ac:dyDescent="0.35">
      <c r="A119" s="13"/>
      <c r="B119" s="13"/>
      <c r="C119" s="13"/>
      <c r="D119" s="13"/>
      <c r="E119" s="13"/>
      <c r="F119" s="13"/>
      <c r="G119" s="13"/>
      <c r="H119" s="15"/>
      <c r="I119" s="14"/>
    </row>
    <row r="120" spans="1:9" x14ac:dyDescent="0.35">
      <c r="A120" s="13"/>
      <c r="B120" s="13"/>
      <c r="C120" s="13"/>
      <c r="D120" s="13"/>
      <c r="E120" s="13"/>
      <c r="F120" s="13"/>
      <c r="G120" s="13"/>
      <c r="H120" s="15"/>
      <c r="I120" s="14"/>
    </row>
    <row r="121" spans="1:9" x14ac:dyDescent="0.35">
      <c r="A121" s="13"/>
      <c r="B121" s="13"/>
      <c r="C121" s="13"/>
      <c r="D121" s="13"/>
      <c r="E121" s="13"/>
      <c r="F121" s="13"/>
      <c r="G121" s="13"/>
      <c r="H121" s="15"/>
      <c r="I121" s="14"/>
    </row>
    <row r="122" spans="1:9" x14ac:dyDescent="0.35">
      <c r="A122" s="13"/>
      <c r="B122" s="13"/>
      <c r="C122" s="13"/>
      <c r="D122" s="13"/>
      <c r="E122" s="13"/>
      <c r="F122" s="13"/>
      <c r="G122" s="13"/>
      <c r="H122" s="15"/>
      <c r="I122" s="14"/>
    </row>
    <row r="123" spans="1:9" x14ac:dyDescent="0.35">
      <c r="A123" s="13"/>
      <c r="B123" s="13">
        <v>4</v>
      </c>
      <c r="C123" s="13"/>
      <c r="D123" s="13"/>
      <c r="E123" s="13"/>
      <c r="F123" s="13"/>
      <c r="G123" s="13"/>
      <c r="H123" s="15"/>
      <c r="I123" s="14"/>
    </row>
    <row r="126" spans="1:9" x14ac:dyDescent="0.35">
      <c r="B126" s="5" t="s">
        <v>79</v>
      </c>
    </row>
    <row r="127" spans="1:9" x14ac:dyDescent="0.35">
      <c r="A127" s="26" t="s">
        <v>0</v>
      </c>
      <c r="B127" s="26" t="s">
        <v>1</v>
      </c>
      <c r="C127" s="25" t="s">
        <v>2</v>
      </c>
      <c r="D127" s="24" t="s">
        <v>3</v>
      </c>
      <c r="E127" s="24"/>
      <c r="F127" s="24"/>
      <c r="G127" s="25" t="s">
        <v>8</v>
      </c>
      <c r="H127" s="27" t="s">
        <v>9</v>
      </c>
      <c r="I127" s="25" t="s">
        <v>10</v>
      </c>
    </row>
    <row r="128" spans="1:9" ht="29" x14ac:dyDescent="0.35">
      <c r="A128" s="26"/>
      <c r="B128" s="26"/>
      <c r="C128" s="25"/>
      <c r="D128" s="3" t="s">
        <v>4</v>
      </c>
      <c r="E128" s="3" t="s">
        <v>5</v>
      </c>
      <c r="F128" s="4" t="s">
        <v>6</v>
      </c>
      <c r="G128" s="25"/>
      <c r="H128" s="27"/>
      <c r="I128" s="25"/>
    </row>
    <row r="129" spans="1:9" ht="15.5" x14ac:dyDescent="0.35">
      <c r="A129" s="20" t="s">
        <v>38</v>
      </c>
      <c r="B129" s="21"/>
      <c r="C129" s="21"/>
      <c r="D129" s="21"/>
      <c r="E129" s="21"/>
      <c r="F129" s="21"/>
      <c r="G129" s="21"/>
      <c r="H129" s="21"/>
      <c r="I129" s="21"/>
    </row>
    <row r="130" spans="1:9" x14ac:dyDescent="0.35">
      <c r="A130" s="22" t="s">
        <v>18</v>
      </c>
      <c r="B130" s="6" t="s">
        <v>39</v>
      </c>
      <c r="C130" s="9">
        <v>60</v>
      </c>
      <c r="D130" s="7">
        <v>0.96</v>
      </c>
      <c r="E130" s="7">
        <v>3.5999999999999996</v>
      </c>
      <c r="F130" s="7">
        <v>4.919999999999999</v>
      </c>
      <c r="G130" s="7">
        <v>56.400000000000006</v>
      </c>
      <c r="H130" s="9">
        <v>9</v>
      </c>
      <c r="I130" s="7">
        <v>2021</v>
      </c>
    </row>
    <row r="131" spans="1:9" ht="26.5" x14ac:dyDescent="0.35">
      <c r="A131" s="23"/>
      <c r="B131" s="6" t="s">
        <v>93</v>
      </c>
      <c r="C131" s="9">
        <v>60</v>
      </c>
      <c r="D131" s="16">
        <v>0.78750000000000009</v>
      </c>
      <c r="E131" s="7">
        <v>1.9500000000000002</v>
      </c>
      <c r="F131" s="7">
        <v>3.7650000000000001</v>
      </c>
      <c r="G131" s="7">
        <v>36.24</v>
      </c>
      <c r="H131" s="9">
        <v>45</v>
      </c>
      <c r="I131" s="7">
        <v>2017</v>
      </c>
    </row>
    <row r="132" spans="1:9" x14ac:dyDescent="0.35">
      <c r="A132" s="23"/>
      <c r="B132" s="6" t="s">
        <v>40</v>
      </c>
      <c r="C132" s="9">
        <v>90</v>
      </c>
      <c r="D132" s="7">
        <v>12.08</v>
      </c>
      <c r="E132" s="7">
        <v>12.07</v>
      </c>
      <c r="F132" s="7">
        <v>13.5</v>
      </c>
      <c r="G132" s="7">
        <v>218.7</v>
      </c>
      <c r="H132" s="9">
        <v>339</v>
      </c>
      <c r="I132" s="7">
        <v>2021</v>
      </c>
    </row>
    <row r="133" spans="1:9" x14ac:dyDescent="0.35">
      <c r="A133" s="23"/>
      <c r="B133" s="6" t="s">
        <v>41</v>
      </c>
      <c r="C133" s="9">
        <v>150</v>
      </c>
      <c r="D133" s="7">
        <v>4.58</v>
      </c>
      <c r="E133" s="7">
        <v>5</v>
      </c>
      <c r="F133" s="7">
        <v>20.5</v>
      </c>
      <c r="G133" s="7">
        <v>145.5</v>
      </c>
      <c r="H133" s="9">
        <v>303</v>
      </c>
      <c r="I133" s="7">
        <v>2017</v>
      </c>
    </row>
    <row r="134" spans="1:9" x14ac:dyDescent="0.35">
      <c r="A134" s="23"/>
      <c r="B134" s="6" t="s">
        <v>42</v>
      </c>
      <c r="C134" s="9">
        <v>200</v>
      </c>
      <c r="D134" s="7">
        <v>1</v>
      </c>
      <c r="E134" s="7">
        <v>0</v>
      </c>
      <c r="F134" s="7">
        <v>20.399999999999999</v>
      </c>
      <c r="G134" s="7">
        <v>84.8</v>
      </c>
      <c r="H134" s="9">
        <v>389</v>
      </c>
      <c r="I134" s="7">
        <v>2017</v>
      </c>
    </row>
    <row r="135" spans="1:9" x14ac:dyDescent="0.35">
      <c r="A135" s="23"/>
      <c r="B135" s="6" t="s">
        <v>27</v>
      </c>
      <c r="C135" s="9">
        <v>40</v>
      </c>
      <c r="D135" s="7">
        <v>3.04</v>
      </c>
      <c r="E135" s="7">
        <v>0.32</v>
      </c>
      <c r="F135" s="7">
        <v>19.68</v>
      </c>
      <c r="G135" s="7">
        <v>83.6</v>
      </c>
      <c r="H135" s="9">
        <v>573</v>
      </c>
      <c r="I135" s="7">
        <v>2021</v>
      </c>
    </row>
    <row r="136" spans="1:9" x14ac:dyDescent="0.35">
      <c r="A136" s="28"/>
      <c r="B136" s="6" t="s">
        <v>14</v>
      </c>
      <c r="C136" s="9">
        <v>25</v>
      </c>
      <c r="D136" s="7">
        <v>2</v>
      </c>
      <c r="E136" s="7">
        <v>0.38</v>
      </c>
      <c r="F136" s="7">
        <v>10</v>
      </c>
      <c r="G136" s="7">
        <v>51.5</v>
      </c>
      <c r="H136" s="9">
        <v>574</v>
      </c>
      <c r="I136" s="7">
        <v>2021</v>
      </c>
    </row>
    <row r="137" spans="1:9" x14ac:dyDescent="0.35">
      <c r="A137" s="3" t="s">
        <v>20</v>
      </c>
      <c r="B137" s="3"/>
      <c r="C137" s="11">
        <f t="shared" ref="C137:G137" si="16">C130+C132+C133+C134+C135+C136</f>
        <v>565</v>
      </c>
      <c r="D137" s="11">
        <f t="shared" si="16"/>
        <v>23.659999999999997</v>
      </c>
      <c r="E137" s="11">
        <f t="shared" si="16"/>
        <v>21.37</v>
      </c>
      <c r="F137" s="11">
        <f t="shared" si="16"/>
        <v>89</v>
      </c>
      <c r="G137" s="11">
        <f t="shared" si="16"/>
        <v>640.5</v>
      </c>
      <c r="H137" s="1"/>
      <c r="I137" s="1"/>
    </row>
    <row r="138" spans="1:9" x14ac:dyDescent="0.35">
      <c r="A138" s="3" t="s">
        <v>19</v>
      </c>
      <c r="B138" s="3"/>
      <c r="C138" s="3"/>
      <c r="D138" s="3">
        <f>D137</f>
        <v>23.659999999999997</v>
      </c>
      <c r="E138" s="3">
        <f t="shared" ref="E138" si="17">E137</f>
        <v>21.37</v>
      </c>
      <c r="F138" s="3">
        <f t="shared" ref="F138" si="18">F137</f>
        <v>89</v>
      </c>
      <c r="G138" s="3">
        <f t="shared" ref="G138" si="19">G137</f>
        <v>640.5</v>
      </c>
      <c r="H138" s="1"/>
      <c r="I138" s="1"/>
    </row>
    <row r="139" spans="1:9" x14ac:dyDescent="0.35">
      <c r="A139" s="13"/>
      <c r="B139" s="13"/>
      <c r="C139" s="13"/>
      <c r="D139" s="13"/>
      <c r="E139" s="13"/>
      <c r="F139" s="13"/>
      <c r="G139" s="13"/>
      <c r="H139" s="14"/>
      <c r="I139" s="14"/>
    </row>
    <row r="140" spans="1:9" x14ac:dyDescent="0.35">
      <c r="A140" s="13"/>
      <c r="B140" s="13"/>
      <c r="C140" s="13"/>
      <c r="D140" s="13"/>
      <c r="E140" s="13"/>
      <c r="F140" s="13"/>
      <c r="G140" s="13"/>
      <c r="H140" s="14"/>
      <c r="I140" s="14"/>
    </row>
    <row r="141" spans="1:9" x14ac:dyDescent="0.35">
      <c r="A141" s="13"/>
      <c r="B141" s="13"/>
      <c r="C141" s="13"/>
      <c r="D141" s="13"/>
      <c r="E141" s="13"/>
      <c r="F141" s="13"/>
      <c r="G141" s="13"/>
      <c r="H141" s="14"/>
      <c r="I141" s="14"/>
    </row>
    <row r="142" spans="1:9" x14ac:dyDescent="0.35">
      <c r="A142" s="13"/>
      <c r="B142" s="13"/>
      <c r="C142" s="13"/>
      <c r="D142" s="13"/>
      <c r="E142" s="13"/>
      <c r="F142" s="13"/>
      <c r="G142" s="13"/>
      <c r="H142" s="14"/>
      <c r="I142" s="14"/>
    </row>
    <row r="143" spans="1:9" x14ac:dyDescent="0.35">
      <c r="A143" s="13"/>
      <c r="B143" s="13"/>
      <c r="C143" s="13"/>
      <c r="D143" s="13"/>
      <c r="E143" s="13"/>
      <c r="F143" s="13"/>
      <c r="G143" s="13"/>
      <c r="H143" s="14"/>
      <c r="I143" s="14"/>
    </row>
    <row r="144" spans="1:9" x14ac:dyDescent="0.35">
      <c r="A144" s="13"/>
      <c r="B144" s="13"/>
      <c r="C144" s="13"/>
      <c r="D144" s="13"/>
      <c r="E144" s="13"/>
      <c r="F144" s="13"/>
      <c r="G144" s="13"/>
      <c r="H144" s="14"/>
      <c r="I144" s="14"/>
    </row>
    <row r="145" spans="1:9" x14ac:dyDescent="0.35">
      <c r="A145" s="13"/>
      <c r="B145" s="13"/>
      <c r="C145" s="13"/>
      <c r="D145" s="13"/>
      <c r="E145" s="13"/>
      <c r="F145" s="13"/>
      <c r="G145" s="13"/>
      <c r="H145" s="14"/>
      <c r="I145" s="14"/>
    </row>
    <row r="146" spans="1:9" x14ac:dyDescent="0.35">
      <c r="A146" s="13"/>
      <c r="B146" s="13"/>
      <c r="C146" s="13"/>
      <c r="D146" s="13"/>
      <c r="E146" s="13"/>
      <c r="F146" s="13"/>
      <c r="G146" s="13"/>
      <c r="H146" s="14"/>
      <c r="I146" s="14"/>
    </row>
    <row r="147" spans="1:9" x14ac:dyDescent="0.35">
      <c r="A147" s="13"/>
      <c r="B147" s="13"/>
      <c r="C147" s="13"/>
      <c r="D147" s="13"/>
      <c r="E147" s="13"/>
      <c r="F147" s="13"/>
      <c r="G147" s="13"/>
      <c r="H147" s="14"/>
      <c r="I147" s="14"/>
    </row>
    <row r="148" spans="1:9" x14ac:dyDescent="0.35">
      <c r="A148" s="13"/>
      <c r="B148" s="13"/>
      <c r="C148" s="13"/>
      <c r="D148" s="13"/>
      <c r="E148" s="13"/>
      <c r="F148" s="13"/>
      <c r="G148" s="13"/>
      <c r="H148" s="14"/>
      <c r="I148" s="14"/>
    </row>
    <row r="149" spans="1:9" x14ac:dyDescent="0.35">
      <c r="A149" s="13"/>
      <c r="B149" s="13"/>
      <c r="C149" s="13"/>
      <c r="D149" s="13"/>
      <c r="E149" s="13"/>
      <c r="F149" s="13"/>
      <c r="G149" s="13"/>
      <c r="H149" s="14"/>
      <c r="I149" s="14"/>
    </row>
    <row r="150" spans="1:9" x14ac:dyDescent="0.35">
      <c r="A150" s="13"/>
      <c r="B150" s="13"/>
      <c r="C150" s="13"/>
      <c r="D150" s="13"/>
      <c r="E150" s="13"/>
      <c r="F150" s="13"/>
      <c r="G150" s="13"/>
      <c r="H150" s="14"/>
      <c r="I150" s="14"/>
    </row>
    <row r="151" spans="1:9" x14ac:dyDescent="0.35">
      <c r="A151" s="13"/>
      <c r="B151" s="13"/>
      <c r="C151" s="13"/>
      <c r="D151" s="13"/>
      <c r="E151" s="13"/>
      <c r="F151" s="13"/>
      <c r="G151" s="13"/>
      <c r="H151" s="14"/>
      <c r="I151" s="14"/>
    </row>
    <row r="152" spans="1:9" x14ac:dyDescent="0.35">
      <c r="A152" s="13"/>
      <c r="B152" s="13"/>
      <c r="C152" s="13"/>
      <c r="D152" s="13"/>
      <c r="E152" s="13"/>
      <c r="F152" s="13"/>
      <c r="G152" s="13"/>
      <c r="H152" s="14"/>
      <c r="I152" s="14"/>
    </row>
    <row r="154" spans="1:9" x14ac:dyDescent="0.35">
      <c r="B154">
        <v>5</v>
      </c>
    </row>
    <row r="156" spans="1:9" x14ac:dyDescent="0.35">
      <c r="B156" s="5" t="s">
        <v>80</v>
      </c>
    </row>
    <row r="157" spans="1:9" x14ac:dyDescent="0.35">
      <c r="A157" s="26" t="s">
        <v>0</v>
      </c>
      <c r="B157" s="26" t="s">
        <v>1</v>
      </c>
      <c r="C157" s="25" t="s">
        <v>2</v>
      </c>
      <c r="D157" s="24" t="s">
        <v>3</v>
      </c>
      <c r="E157" s="24"/>
      <c r="F157" s="24"/>
      <c r="G157" s="25" t="s">
        <v>8</v>
      </c>
      <c r="H157" s="27" t="s">
        <v>9</v>
      </c>
      <c r="I157" s="25" t="s">
        <v>10</v>
      </c>
    </row>
    <row r="158" spans="1:9" ht="29" x14ac:dyDescent="0.35">
      <c r="A158" s="26"/>
      <c r="B158" s="26"/>
      <c r="C158" s="25"/>
      <c r="D158" s="3" t="s">
        <v>4</v>
      </c>
      <c r="E158" s="3" t="s">
        <v>5</v>
      </c>
      <c r="F158" s="4" t="s">
        <v>6</v>
      </c>
      <c r="G158" s="25"/>
      <c r="H158" s="27"/>
      <c r="I158" s="25"/>
    </row>
    <row r="159" spans="1:9" ht="15.5" x14ac:dyDescent="0.35">
      <c r="A159" s="20" t="s">
        <v>48</v>
      </c>
      <c r="B159" s="21"/>
      <c r="C159" s="21"/>
      <c r="D159" s="21"/>
      <c r="E159" s="21"/>
      <c r="F159" s="21"/>
      <c r="G159" s="21"/>
      <c r="H159" s="21"/>
      <c r="I159" s="21"/>
    </row>
    <row r="160" spans="1:9" ht="26.5" x14ac:dyDescent="0.35">
      <c r="A160" s="22" t="s">
        <v>18</v>
      </c>
      <c r="B160" s="6" t="s">
        <v>88</v>
      </c>
      <c r="C160" s="9">
        <v>220</v>
      </c>
      <c r="D160" s="7">
        <v>6.09</v>
      </c>
      <c r="E160" s="7">
        <v>10.88</v>
      </c>
      <c r="F160" s="7">
        <v>47.99</v>
      </c>
      <c r="G160" s="7">
        <v>315</v>
      </c>
      <c r="H160" s="9">
        <v>177</v>
      </c>
      <c r="I160" s="7">
        <v>2017</v>
      </c>
    </row>
    <row r="161" spans="1:9" x14ac:dyDescent="0.35">
      <c r="A161" s="23"/>
      <c r="B161" s="6" t="s">
        <v>43</v>
      </c>
      <c r="C161" s="9">
        <v>25</v>
      </c>
      <c r="D161" s="7">
        <v>2</v>
      </c>
      <c r="E161" s="7">
        <v>0.38</v>
      </c>
      <c r="F161" s="7">
        <v>10</v>
      </c>
      <c r="G161" s="7">
        <v>51.5</v>
      </c>
      <c r="H161" s="9">
        <v>574</v>
      </c>
      <c r="I161" s="7">
        <v>2021</v>
      </c>
    </row>
    <row r="162" spans="1:9" ht="26.5" x14ac:dyDescent="0.35">
      <c r="A162" s="23"/>
      <c r="B162" s="6" t="s">
        <v>44</v>
      </c>
      <c r="C162" s="9">
        <v>55</v>
      </c>
      <c r="D162" s="7">
        <v>2.4</v>
      </c>
      <c r="E162" s="7">
        <v>4.5</v>
      </c>
      <c r="F162" s="7">
        <v>28.5</v>
      </c>
      <c r="G162" s="7">
        <v>161.69999999999999</v>
      </c>
      <c r="H162" s="9">
        <v>2</v>
      </c>
      <c r="I162" s="7">
        <v>2021</v>
      </c>
    </row>
    <row r="163" spans="1:9" x14ac:dyDescent="0.35">
      <c r="A163" s="23"/>
      <c r="B163" s="6" t="s">
        <v>45</v>
      </c>
      <c r="C163" s="9">
        <v>200</v>
      </c>
      <c r="D163" s="7">
        <v>2.8</v>
      </c>
      <c r="E163" s="7">
        <v>2.5</v>
      </c>
      <c r="F163" s="7">
        <v>13.6</v>
      </c>
      <c r="G163" s="7">
        <v>88</v>
      </c>
      <c r="H163" s="9">
        <v>379</v>
      </c>
      <c r="I163" s="7">
        <v>2017</v>
      </c>
    </row>
    <row r="164" spans="1:9" x14ac:dyDescent="0.35">
      <c r="A164" s="23"/>
      <c r="B164" s="6" t="s">
        <v>16</v>
      </c>
      <c r="C164" s="9">
        <v>100</v>
      </c>
      <c r="D164" s="7">
        <v>0.4</v>
      </c>
      <c r="E164" s="7">
        <v>0.4</v>
      </c>
      <c r="F164" s="7">
        <v>9.8000000000000007</v>
      </c>
      <c r="G164" s="7">
        <v>47</v>
      </c>
      <c r="H164" s="9">
        <v>338</v>
      </c>
      <c r="I164" s="7">
        <v>2017</v>
      </c>
    </row>
    <row r="165" spans="1:9" x14ac:dyDescent="0.35">
      <c r="A165" s="3" t="s">
        <v>20</v>
      </c>
      <c r="B165" s="3"/>
      <c r="C165" s="11">
        <f>SUM(C160:C164)</f>
        <v>600</v>
      </c>
      <c r="D165" s="3">
        <f>SUM(D160:D164)</f>
        <v>13.69</v>
      </c>
      <c r="E165" s="3">
        <f>SUM(E160:E164)</f>
        <v>18.66</v>
      </c>
      <c r="F165" s="3">
        <f>SUM(F160:F164)</f>
        <v>109.89</v>
      </c>
      <c r="G165" s="3">
        <f>SUM(G160:G164)</f>
        <v>663.2</v>
      </c>
      <c r="H165" s="1"/>
      <c r="I165" s="1"/>
    </row>
    <row r="166" spans="1:9" x14ac:dyDescent="0.35">
      <c r="A166" s="3" t="s">
        <v>19</v>
      </c>
      <c r="B166" s="3"/>
      <c r="C166" s="3"/>
      <c r="D166" s="3">
        <f>D165</f>
        <v>13.69</v>
      </c>
      <c r="E166" s="3">
        <f t="shared" ref="E166" si="20">E165</f>
        <v>18.66</v>
      </c>
      <c r="F166" s="3">
        <f t="shared" ref="F166" si="21">F165</f>
        <v>109.89</v>
      </c>
      <c r="G166" s="3">
        <f t="shared" ref="G166" si="22">G165</f>
        <v>663.2</v>
      </c>
      <c r="H166" s="1"/>
      <c r="I166" s="1"/>
    </row>
    <row r="167" spans="1:9" x14ac:dyDescent="0.35">
      <c r="A167" s="13"/>
      <c r="B167" s="13"/>
      <c r="C167" s="13"/>
      <c r="D167" s="13"/>
      <c r="E167" s="13"/>
      <c r="F167" s="13"/>
      <c r="G167" s="13"/>
      <c r="H167" s="14"/>
      <c r="I167" s="14"/>
    </row>
    <row r="168" spans="1:9" x14ac:dyDescent="0.35">
      <c r="A168" s="13"/>
      <c r="B168" s="13"/>
      <c r="C168" s="13"/>
      <c r="D168" s="13"/>
      <c r="E168" s="13"/>
      <c r="F168" s="13"/>
      <c r="G168" s="13"/>
      <c r="H168" s="14"/>
      <c r="I168" s="14"/>
    </row>
    <row r="169" spans="1:9" x14ac:dyDescent="0.35">
      <c r="A169" s="13"/>
      <c r="B169" s="13"/>
      <c r="C169" s="13"/>
      <c r="D169" s="13"/>
      <c r="E169" s="13"/>
      <c r="F169" s="13"/>
      <c r="G169" s="13"/>
      <c r="H169" s="14"/>
      <c r="I169" s="14"/>
    </row>
    <row r="170" spans="1:9" x14ac:dyDescent="0.35">
      <c r="A170" s="13"/>
      <c r="B170" s="13"/>
      <c r="C170" s="13"/>
      <c r="D170" s="13"/>
      <c r="E170" s="13"/>
      <c r="F170" s="13"/>
      <c r="G170" s="13"/>
      <c r="H170" s="14"/>
      <c r="I170" s="14"/>
    </row>
    <row r="171" spans="1:9" x14ac:dyDescent="0.35">
      <c r="A171" s="13"/>
      <c r="B171" s="13"/>
      <c r="C171" s="13"/>
      <c r="D171" s="13"/>
      <c r="E171" s="13"/>
      <c r="F171" s="13"/>
      <c r="G171" s="13"/>
      <c r="H171" s="14"/>
      <c r="I171" s="14"/>
    </row>
    <row r="172" spans="1:9" x14ac:dyDescent="0.35">
      <c r="A172" s="13"/>
      <c r="B172" s="13"/>
      <c r="C172" s="13"/>
      <c r="D172" s="13"/>
      <c r="E172" s="13"/>
      <c r="F172" s="13"/>
      <c r="G172" s="13"/>
      <c r="H172" s="14"/>
      <c r="I172" s="14"/>
    </row>
    <row r="173" spans="1:9" x14ac:dyDescent="0.35">
      <c r="A173" s="13"/>
      <c r="B173" s="13"/>
      <c r="C173" s="13"/>
      <c r="D173" s="13"/>
      <c r="E173" s="13"/>
      <c r="F173" s="13"/>
      <c r="G173" s="13"/>
      <c r="H173" s="14"/>
      <c r="I173" s="14"/>
    </row>
    <row r="174" spans="1:9" x14ac:dyDescent="0.35">
      <c r="A174" s="13"/>
      <c r="B174" s="13"/>
      <c r="C174" s="13"/>
      <c r="D174" s="13"/>
      <c r="E174" s="13"/>
      <c r="F174" s="13"/>
      <c r="G174" s="13"/>
      <c r="H174" s="14"/>
      <c r="I174" s="14"/>
    </row>
    <row r="175" spans="1:9" x14ac:dyDescent="0.35">
      <c r="A175" s="13"/>
      <c r="B175" s="13"/>
      <c r="C175" s="13"/>
      <c r="D175" s="13"/>
      <c r="E175" s="13"/>
      <c r="F175" s="13"/>
      <c r="G175" s="13"/>
      <c r="H175" s="14"/>
      <c r="I175" s="14"/>
    </row>
    <row r="176" spans="1:9" x14ac:dyDescent="0.35">
      <c r="A176" s="13"/>
      <c r="B176" s="13"/>
      <c r="C176" s="13"/>
      <c r="D176" s="13"/>
      <c r="E176" s="13"/>
      <c r="F176" s="13"/>
      <c r="G176" s="13"/>
      <c r="H176" s="14"/>
      <c r="I176" s="14"/>
    </row>
    <row r="177" spans="1:9" x14ac:dyDescent="0.35">
      <c r="A177" s="13"/>
      <c r="B177" s="13"/>
      <c r="C177" s="13"/>
      <c r="D177" s="13"/>
      <c r="E177" s="13"/>
      <c r="F177" s="13"/>
      <c r="G177" s="13"/>
      <c r="H177" s="14"/>
      <c r="I177" s="14"/>
    </row>
    <row r="178" spans="1:9" x14ac:dyDescent="0.35">
      <c r="A178" s="13"/>
      <c r="B178" s="13"/>
      <c r="C178" s="13"/>
      <c r="D178" s="13"/>
      <c r="E178" s="13"/>
      <c r="F178" s="13"/>
      <c r="G178" s="13"/>
      <c r="H178" s="14"/>
      <c r="I178" s="14"/>
    </row>
    <row r="179" spans="1:9" x14ac:dyDescent="0.35">
      <c r="A179" s="13"/>
      <c r="B179" s="13"/>
      <c r="C179" s="13"/>
      <c r="D179" s="13"/>
      <c r="E179" s="13"/>
      <c r="F179" s="13"/>
      <c r="G179" s="13"/>
      <c r="H179" s="14"/>
      <c r="I179" s="14"/>
    </row>
    <row r="180" spans="1:9" x14ac:dyDescent="0.35">
      <c r="A180" s="13"/>
      <c r="B180" s="13"/>
      <c r="C180" s="13"/>
      <c r="D180" s="13"/>
      <c r="E180" s="13"/>
      <c r="F180" s="13"/>
      <c r="G180" s="13"/>
      <c r="H180" s="14"/>
      <c r="I180" s="14"/>
    </row>
    <row r="181" spans="1:9" x14ac:dyDescent="0.35">
      <c r="A181" s="13"/>
      <c r="B181" s="13"/>
      <c r="C181" s="13"/>
      <c r="D181" s="13"/>
      <c r="E181" s="13"/>
      <c r="F181" s="13"/>
      <c r="G181" s="13"/>
      <c r="H181" s="14"/>
      <c r="I181" s="14"/>
    </row>
    <row r="182" spans="1:9" x14ac:dyDescent="0.35">
      <c r="A182" s="13"/>
      <c r="B182" s="13"/>
      <c r="C182" s="13"/>
      <c r="D182" s="13"/>
      <c r="E182" s="13"/>
      <c r="F182" s="13"/>
      <c r="G182" s="13"/>
      <c r="H182" s="14"/>
      <c r="I182" s="14"/>
    </row>
    <row r="183" spans="1:9" x14ac:dyDescent="0.35">
      <c r="B183">
        <v>6</v>
      </c>
    </row>
    <row r="186" spans="1:9" x14ac:dyDescent="0.35">
      <c r="B186" s="5" t="s">
        <v>81</v>
      </c>
    </row>
    <row r="187" spans="1:9" x14ac:dyDescent="0.35">
      <c r="A187" s="26" t="s">
        <v>0</v>
      </c>
      <c r="B187" s="26" t="s">
        <v>1</v>
      </c>
      <c r="C187" s="25" t="s">
        <v>2</v>
      </c>
      <c r="D187" s="24" t="s">
        <v>3</v>
      </c>
      <c r="E187" s="24"/>
      <c r="F187" s="24"/>
      <c r="G187" s="25" t="s">
        <v>8</v>
      </c>
      <c r="H187" s="27" t="s">
        <v>9</v>
      </c>
      <c r="I187" s="25" t="s">
        <v>10</v>
      </c>
    </row>
    <row r="188" spans="1:9" ht="29" x14ac:dyDescent="0.35">
      <c r="A188" s="26"/>
      <c r="B188" s="26"/>
      <c r="C188" s="25"/>
      <c r="D188" s="3" t="s">
        <v>4</v>
      </c>
      <c r="E188" s="3" t="s">
        <v>5</v>
      </c>
      <c r="F188" s="4" t="s">
        <v>6</v>
      </c>
      <c r="G188" s="25"/>
      <c r="H188" s="27"/>
      <c r="I188" s="25"/>
    </row>
    <row r="189" spans="1:9" ht="15.5" x14ac:dyDescent="0.35">
      <c r="A189" s="20" t="s">
        <v>47</v>
      </c>
      <c r="B189" s="21"/>
      <c r="C189" s="21"/>
      <c r="D189" s="21"/>
      <c r="E189" s="21"/>
      <c r="F189" s="21"/>
      <c r="G189" s="21"/>
      <c r="H189" s="21"/>
      <c r="I189" s="21"/>
    </row>
    <row r="190" spans="1:9" x14ac:dyDescent="0.35">
      <c r="A190" s="22" t="s">
        <v>18</v>
      </c>
      <c r="B190" s="6" t="s">
        <v>24</v>
      </c>
      <c r="C190" s="9">
        <v>60</v>
      </c>
      <c r="D190" s="7">
        <v>1.0799999999999998</v>
      </c>
      <c r="E190" s="7">
        <v>7.9950000000000001</v>
      </c>
      <c r="F190" s="7">
        <v>44.805</v>
      </c>
      <c r="G190" s="7">
        <v>57.300000000000004</v>
      </c>
      <c r="H190" s="9" t="s">
        <v>25</v>
      </c>
      <c r="I190" s="7">
        <v>2011</v>
      </c>
    </row>
    <row r="191" spans="1:9" x14ac:dyDescent="0.35">
      <c r="A191" s="23"/>
      <c r="B191" s="6" t="s">
        <v>46</v>
      </c>
      <c r="C191" s="9">
        <v>170</v>
      </c>
      <c r="D191" s="7">
        <v>9</v>
      </c>
      <c r="E191" s="7">
        <v>8.5</v>
      </c>
      <c r="F191" s="7">
        <v>36</v>
      </c>
      <c r="G191" s="7">
        <v>257.3</v>
      </c>
      <c r="H191" s="9">
        <v>204</v>
      </c>
      <c r="I191" s="7">
        <v>2017</v>
      </c>
    </row>
    <row r="192" spans="1:9" x14ac:dyDescent="0.35">
      <c r="A192" s="23"/>
      <c r="B192" s="6" t="s">
        <v>14</v>
      </c>
      <c r="C192" s="9">
        <v>20</v>
      </c>
      <c r="D192" s="7">
        <v>1.7</v>
      </c>
      <c r="E192" s="7">
        <v>0.7</v>
      </c>
      <c r="F192" s="7">
        <v>9.6999999999999993</v>
      </c>
      <c r="G192" s="7">
        <v>51.8</v>
      </c>
      <c r="H192" s="9">
        <v>574</v>
      </c>
      <c r="I192" s="7">
        <v>2021</v>
      </c>
    </row>
    <row r="193" spans="1:9" x14ac:dyDescent="0.35">
      <c r="A193" s="23"/>
      <c r="B193" s="6" t="s">
        <v>15</v>
      </c>
      <c r="C193" s="9">
        <v>45</v>
      </c>
      <c r="D193" s="7">
        <v>3.42</v>
      </c>
      <c r="E193" s="7">
        <v>0.36</v>
      </c>
      <c r="F193" s="7">
        <v>22.14</v>
      </c>
      <c r="G193" s="7">
        <v>95.3</v>
      </c>
      <c r="H193" s="9">
        <v>573</v>
      </c>
      <c r="I193" s="7">
        <v>2011</v>
      </c>
    </row>
    <row r="194" spans="1:9" x14ac:dyDescent="0.35">
      <c r="A194" s="23"/>
      <c r="B194" s="6" t="s">
        <v>28</v>
      </c>
      <c r="C194" s="9">
        <v>200</v>
      </c>
      <c r="D194" s="7">
        <v>1</v>
      </c>
      <c r="E194" s="7">
        <v>0</v>
      </c>
      <c r="F194" s="7">
        <v>20.399999999999999</v>
      </c>
      <c r="G194" s="7">
        <v>84.8</v>
      </c>
      <c r="H194" s="9">
        <v>389</v>
      </c>
      <c r="I194" s="7">
        <v>2017</v>
      </c>
    </row>
    <row r="195" spans="1:9" x14ac:dyDescent="0.35">
      <c r="A195" s="23"/>
      <c r="B195" s="6" t="s">
        <v>94</v>
      </c>
      <c r="C195" s="9">
        <v>100</v>
      </c>
      <c r="D195" s="7">
        <v>0.4</v>
      </c>
      <c r="E195" s="7">
        <v>0.4</v>
      </c>
      <c r="F195" s="7">
        <v>9.8000000000000007</v>
      </c>
      <c r="G195" s="7">
        <v>47</v>
      </c>
      <c r="H195" s="9">
        <v>338</v>
      </c>
      <c r="I195" s="7">
        <v>2017</v>
      </c>
    </row>
    <row r="196" spans="1:9" x14ac:dyDescent="0.35">
      <c r="A196" s="23"/>
      <c r="B196" s="6" t="s">
        <v>29</v>
      </c>
      <c r="C196" s="9">
        <v>40</v>
      </c>
      <c r="D196" s="7">
        <v>5.08</v>
      </c>
      <c r="E196" s="7">
        <v>4.5999999999999996</v>
      </c>
      <c r="F196" s="7">
        <v>0.28000000000000003</v>
      </c>
      <c r="G196" s="7">
        <v>63</v>
      </c>
      <c r="H196" s="9">
        <v>209</v>
      </c>
      <c r="I196" s="7">
        <v>2011</v>
      </c>
    </row>
    <row r="197" spans="1:9" x14ac:dyDescent="0.35">
      <c r="A197" s="28"/>
      <c r="B197" s="6" t="s">
        <v>92</v>
      </c>
      <c r="C197" s="9">
        <v>40</v>
      </c>
      <c r="D197" s="7">
        <v>3.2</v>
      </c>
      <c r="E197" s="7">
        <v>1.1199999999999999</v>
      </c>
      <c r="F197" s="7">
        <v>19.119999999999997</v>
      </c>
      <c r="G197" s="7">
        <v>91.28</v>
      </c>
      <c r="H197" s="9">
        <v>545</v>
      </c>
      <c r="I197" s="7">
        <v>2021</v>
      </c>
    </row>
    <row r="198" spans="1:9" x14ac:dyDescent="0.35">
      <c r="A198" s="3" t="s">
        <v>20</v>
      </c>
      <c r="B198" s="3"/>
      <c r="C198" s="11">
        <f>SUM(C190:C197)</f>
        <v>675</v>
      </c>
      <c r="D198" s="3">
        <f t="shared" ref="D198" si="23">SUM(D190:D196)</f>
        <v>21.68</v>
      </c>
      <c r="E198" s="3">
        <f t="shared" ref="E198" si="24">SUM(E190:E196)</f>
        <v>22.555</v>
      </c>
      <c r="F198" s="3">
        <f t="shared" ref="F198" si="25">SUM(F190:F196)</f>
        <v>143.12500000000003</v>
      </c>
      <c r="G198" s="3">
        <f t="shared" ref="G198" si="26">SUM(G190:G196)</f>
        <v>656.5</v>
      </c>
      <c r="H198" s="1"/>
      <c r="I198" s="1"/>
    </row>
    <row r="199" spans="1:9" x14ac:dyDescent="0.35">
      <c r="A199" s="3" t="s">
        <v>19</v>
      </c>
      <c r="B199" s="3"/>
      <c r="C199" s="3"/>
      <c r="D199" s="3">
        <f>D198</f>
        <v>21.68</v>
      </c>
      <c r="E199" s="3">
        <f t="shared" ref="E199" si="27">E198</f>
        <v>22.555</v>
      </c>
      <c r="F199" s="3">
        <f t="shared" ref="F199" si="28">F198</f>
        <v>143.12500000000003</v>
      </c>
      <c r="G199" s="3">
        <f t="shared" ref="G199" si="29">G198</f>
        <v>656.5</v>
      </c>
      <c r="H199" s="1"/>
      <c r="I199" s="1"/>
    </row>
    <row r="200" spans="1:9" x14ac:dyDescent="0.35">
      <c r="A200" s="13"/>
      <c r="B200" s="13"/>
      <c r="C200" s="13"/>
      <c r="D200" s="13"/>
      <c r="E200" s="13"/>
      <c r="F200" s="13"/>
      <c r="G200" s="13"/>
      <c r="H200" s="14"/>
      <c r="I200" s="14"/>
    </row>
    <row r="201" spans="1:9" x14ac:dyDescent="0.35">
      <c r="A201" s="13"/>
      <c r="B201" s="13"/>
      <c r="C201" s="13"/>
      <c r="D201" s="13"/>
      <c r="E201" s="13"/>
      <c r="F201" s="13"/>
      <c r="G201" s="13"/>
      <c r="H201" s="14"/>
      <c r="I201" s="14"/>
    </row>
    <row r="202" spans="1:9" x14ac:dyDescent="0.35">
      <c r="A202" s="13"/>
      <c r="B202" s="13"/>
      <c r="C202" s="13"/>
      <c r="D202" s="13"/>
      <c r="E202" s="13"/>
      <c r="F202" s="13"/>
      <c r="G202" s="13"/>
      <c r="H202" s="14"/>
      <c r="I202" s="14"/>
    </row>
    <row r="203" spans="1:9" x14ac:dyDescent="0.35">
      <c r="A203" s="13"/>
      <c r="B203" s="13"/>
      <c r="C203" s="13"/>
      <c r="D203" s="13"/>
      <c r="E203" s="13"/>
      <c r="F203" s="13"/>
      <c r="G203" s="13"/>
      <c r="H203" s="14"/>
      <c r="I203" s="14"/>
    </row>
    <row r="204" spans="1:9" x14ac:dyDescent="0.35">
      <c r="A204" s="13"/>
      <c r="B204" s="13"/>
      <c r="C204" s="13"/>
      <c r="D204" s="13"/>
      <c r="E204" s="13"/>
      <c r="F204" s="13"/>
      <c r="G204" s="13"/>
      <c r="H204" s="14"/>
      <c r="I204" s="14"/>
    </row>
    <row r="205" spans="1:9" x14ac:dyDescent="0.35">
      <c r="A205" s="13"/>
      <c r="B205" s="13"/>
      <c r="C205" s="13"/>
      <c r="D205" s="13"/>
      <c r="E205" s="13"/>
      <c r="F205" s="13"/>
      <c r="G205" s="13"/>
      <c r="H205" s="14"/>
      <c r="I205" s="14"/>
    </row>
    <row r="206" spans="1:9" x14ac:dyDescent="0.35">
      <c r="A206" s="13"/>
      <c r="B206" s="13"/>
      <c r="C206" s="13"/>
      <c r="D206" s="13"/>
      <c r="E206" s="13"/>
      <c r="F206" s="13"/>
      <c r="G206" s="13"/>
      <c r="H206" s="14"/>
      <c r="I206" s="14"/>
    </row>
    <row r="207" spans="1:9" x14ac:dyDescent="0.35">
      <c r="A207" s="13"/>
      <c r="B207" s="13"/>
      <c r="C207" s="13"/>
      <c r="D207" s="13"/>
      <c r="E207" s="13"/>
      <c r="F207" s="13"/>
      <c r="G207" s="13"/>
      <c r="H207" s="14"/>
      <c r="I207" s="14"/>
    </row>
    <row r="208" spans="1:9" x14ac:dyDescent="0.35">
      <c r="A208" s="13"/>
      <c r="B208" s="13"/>
      <c r="C208" s="13"/>
      <c r="D208" s="13"/>
      <c r="E208" s="13"/>
      <c r="F208" s="13"/>
      <c r="G208" s="13"/>
      <c r="H208" s="14"/>
      <c r="I208" s="14"/>
    </row>
    <row r="209" spans="1:9" x14ac:dyDescent="0.35">
      <c r="A209" s="13"/>
      <c r="B209" s="13"/>
      <c r="C209" s="13"/>
      <c r="D209" s="13"/>
      <c r="E209" s="13"/>
      <c r="F209" s="13"/>
      <c r="G209" s="13"/>
      <c r="H209" s="14"/>
      <c r="I209" s="14"/>
    </row>
    <row r="210" spans="1:9" x14ac:dyDescent="0.35">
      <c r="A210" s="13"/>
      <c r="B210" s="13"/>
      <c r="C210" s="13"/>
      <c r="D210" s="13"/>
      <c r="E210" s="13"/>
      <c r="F210" s="13"/>
      <c r="G210" s="13"/>
      <c r="H210" s="14"/>
      <c r="I210" s="14"/>
    </row>
    <row r="211" spans="1:9" x14ac:dyDescent="0.35">
      <c r="A211" s="13"/>
      <c r="B211" s="13"/>
      <c r="C211" s="13"/>
      <c r="D211" s="13"/>
      <c r="E211" s="13"/>
      <c r="F211" s="13"/>
      <c r="G211" s="13"/>
      <c r="H211" s="14"/>
      <c r="I211" s="14"/>
    </row>
    <row r="212" spans="1:9" x14ac:dyDescent="0.35">
      <c r="A212" s="13"/>
      <c r="B212" s="13"/>
      <c r="C212" s="13"/>
      <c r="D212" s="13"/>
      <c r="E212" s="13"/>
      <c r="F212" s="13"/>
      <c r="G212" s="13"/>
      <c r="H212" s="14"/>
      <c r="I212" s="14"/>
    </row>
    <row r="213" spans="1:9" x14ac:dyDescent="0.35">
      <c r="A213" s="13"/>
      <c r="B213" s="13"/>
      <c r="C213" s="13"/>
      <c r="D213" s="13"/>
      <c r="E213" s="13"/>
      <c r="F213" s="13"/>
      <c r="G213" s="13"/>
      <c r="H213" s="14"/>
      <c r="I213" s="14"/>
    </row>
    <row r="214" spans="1:9" x14ac:dyDescent="0.35">
      <c r="A214" s="13"/>
      <c r="B214" s="13"/>
      <c r="C214" s="13"/>
      <c r="D214" s="13"/>
      <c r="E214" s="13"/>
      <c r="F214" s="13"/>
      <c r="G214" s="13"/>
      <c r="H214" s="14"/>
      <c r="I214" s="14"/>
    </row>
    <row r="215" spans="1:9" x14ac:dyDescent="0.35">
      <c r="B215">
        <v>7</v>
      </c>
    </row>
    <row r="218" spans="1:9" x14ac:dyDescent="0.35">
      <c r="B218" s="5" t="s">
        <v>82</v>
      </c>
    </row>
    <row r="219" spans="1:9" x14ac:dyDescent="0.35">
      <c r="A219" s="26" t="s">
        <v>0</v>
      </c>
      <c r="B219" s="26" t="s">
        <v>1</v>
      </c>
      <c r="C219" s="25" t="s">
        <v>2</v>
      </c>
      <c r="D219" s="24" t="s">
        <v>3</v>
      </c>
      <c r="E219" s="24"/>
      <c r="F219" s="24"/>
      <c r="G219" s="25" t="s">
        <v>8</v>
      </c>
      <c r="H219" s="27" t="s">
        <v>9</v>
      </c>
      <c r="I219" s="25" t="s">
        <v>10</v>
      </c>
    </row>
    <row r="220" spans="1:9" ht="29" x14ac:dyDescent="0.35">
      <c r="A220" s="26"/>
      <c r="B220" s="26"/>
      <c r="C220" s="25"/>
      <c r="D220" s="3" t="s">
        <v>4</v>
      </c>
      <c r="E220" s="3" t="s">
        <v>5</v>
      </c>
      <c r="F220" s="4" t="s">
        <v>6</v>
      </c>
      <c r="G220" s="25"/>
      <c r="H220" s="27"/>
      <c r="I220" s="25"/>
    </row>
    <row r="221" spans="1:9" ht="15.5" x14ac:dyDescent="0.35">
      <c r="A221" s="20" t="s">
        <v>49</v>
      </c>
      <c r="B221" s="21"/>
      <c r="C221" s="21"/>
      <c r="D221" s="21"/>
      <c r="E221" s="21"/>
      <c r="F221" s="21"/>
      <c r="G221" s="21"/>
      <c r="H221" s="21"/>
      <c r="I221" s="21"/>
    </row>
    <row r="222" spans="1:9" ht="26.5" x14ac:dyDescent="0.35">
      <c r="A222" s="22" t="s">
        <v>18</v>
      </c>
      <c r="B222" s="6" t="s">
        <v>50</v>
      </c>
      <c r="C222" s="9">
        <v>60</v>
      </c>
      <c r="D222" s="16">
        <v>0.65249999999999997</v>
      </c>
      <c r="E222" s="16">
        <v>2.9024999999999999</v>
      </c>
      <c r="F222" s="16">
        <v>8.2200000000000006</v>
      </c>
      <c r="G222" s="16">
        <v>62.340000000000011</v>
      </c>
      <c r="H222" s="9">
        <v>53</v>
      </c>
      <c r="I222" s="7">
        <v>2017</v>
      </c>
    </row>
    <row r="223" spans="1:9" x14ac:dyDescent="0.35">
      <c r="A223" s="23"/>
      <c r="B223" s="6" t="s">
        <v>89</v>
      </c>
      <c r="C223" s="9">
        <v>60</v>
      </c>
      <c r="D223" s="7">
        <v>0.48</v>
      </c>
      <c r="E223" s="7">
        <v>0.06</v>
      </c>
      <c r="F223" s="7">
        <v>1.02</v>
      </c>
      <c r="G223" s="7">
        <v>6</v>
      </c>
      <c r="H223" s="9" t="s">
        <v>57</v>
      </c>
      <c r="I223" s="7">
        <v>2017</v>
      </c>
    </row>
    <row r="224" spans="1:9" x14ac:dyDescent="0.35">
      <c r="A224" s="23"/>
      <c r="B224" s="6" t="s">
        <v>51</v>
      </c>
      <c r="C224" s="9">
        <v>100</v>
      </c>
      <c r="D224" s="7">
        <v>2.72</v>
      </c>
      <c r="E224" s="7">
        <v>7.76</v>
      </c>
      <c r="F224" s="7">
        <v>3.81</v>
      </c>
      <c r="G224" s="7">
        <v>159</v>
      </c>
      <c r="H224" s="9" t="s">
        <v>52</v>
      </c>
      <c r="I224" s="7">
        <v>2017</v>
      </c>
    </row>
    <row r="225" spans="1:9" x14ac:dyDescent="0.35">
      <c r="A225" s="23"/>
      <c r="B225" s="6" t="s">
        <v>53</v>
      </c>
      <c r="C225" s="9">
        <v>150</v>
      </c>
      <c r="D225" s="7">
        <v>3.06</v>
      </c>
      <c r="E225" s="7">
        <v>4.8</v>
      </c>
      <c r="F225" s="7">
        <v>20.399999999999999</v>
      </c>
      <c r="G225" s="7">
        <v>137.30000000000001</v>
      </c>
      <c r="H225" s="9">
        <v>312</v>
      </c>
      <c r="I225" s="7">
        <v>2017</v>
      </c>
    </row>
    <row r="226" spans="1:9" x14ac:dyDescent="0.35">
      <c r="A226" s="23"/>
      <c r="B226" s="6" t="s">
        <v>54</v>
      </c>
      <c r="C226" s="9">
        <v>200</v>
      </c>
      <c r="D226" s="7">
        <v>5.8</v>
      </c>
      <c r="E226" s="7">
        <v>5</v>
      </c>
      <c r="F226" s="7">
        <v>8</v>
      </c>
      <c r="G226" s="7">
        <v>100</v>
      </c>
      <c r="H226" s="9">
        <v>386</v>
      </c>
      <c r="I226" s="7">
        <v>2011</v>
      </c>
    </row>
    <row r="227" spans="1:9" x14ac:dyDescent="0.35">
      <c r="A227" s="23"/>
      <c r="B227" s="6" t="s">
        <v>27</v>
      </c>
      <c r="C227" s="9">
        <v>45</v>
      </c>
      <c r="D227" s="7">
        <v>3.42</v>
      </c>
      <c r="E227" s="7">
        <v>0.36</v>
      </c>
      <c r="F227" s="7">
        <v>22.14</v>
      </c>
      <c r="G227" s="7">
        <v>95.3</v>
      </c>
      <c r="H227" s="9">
        <v>573</v>
      </c>
      <c r="I227" s="7">
        <v>2021</v>
      </c>
    </row>
    <row r="228" spans="1:9" x14ac:dyDescent="0.35">
      <c r="A228" s="23"/>
      <c r="B228" s="6" t="s">
        <v>14</v>
      </c>
      <c r="C228" s="9">
        <v>25</v>
      </c>
      <c r="D228" s="7">
        <v>2</v>
      </c>
      <c r="E228" s="7">
        <v>0.38</v>
      </c>
      <c r="F228" s="7">
        <v>10</v>
      </c>
      <c r="G228" s="7">
        <v>51.5</v>
      </c>
      <c r="H228" s="9">
        <v>574</v>
      </c>
      <c r="I228" s="7">
        <v>2021</v>
      </c>
    </row>
    <row r="229" spans="1:9" x14ac:dyDescent="0.35">
      <c r="A229" s="3" t="s">
        <v>20</v>
      </c>
      <c r="B229" s="3"/>
      <c r="C229" s="11">
        <f t="shared" ref="C229:G229" si="30">C222+C224+C225+C226+C227+C228</f>
        <v>580</v>
      </c>
      <c r="D229" s="11">
        <f t="shared" si="30"/>
        <v>17.6525</v>
      </c>
      <c r="E229" s="11">
        <f t="shared" si="30"/>
        <v>21.202499999999997</v>
      </c>
      <c r="F229" s="11">
        <f t="shared" si="30"/>
        <v>72.569999999999993</v>
      </c>
      <c r="G229" s="11">
        <f t="shared" si="30"/>
        <v>605.43999999999994</v>
      </c>
      <c r="H229" s="1"/>
      <c r="I229" s="1"/>
    </row>
    <row r="230" spans="1:9" x14ac:dyDescent="0.35">
      <c r="A230" s="3" t="s">
        <v>19</v>
      </c>
      <c r="B230" s="3"/>
      <c r="C230" s="3"/>
      <c r="D230" s="3">
        <f>D229</f>
        <v>17.6525</v>
      </c>
      <c r="E230" s="3">
        <f t="shared" ref="E230" si="31">E229</f>
        <v>21.202499999999997</v>
      </c>
      <c r="F230" s="3">
        <f t="shared" ref="F230" si="32">F229</f>
        <v>72.569999999999993</v>
      </c>
      <c r="G230" s="3">
        <f t="shared" ref="G230" si="33">G229</f>
        <v>605.43999999999994</v>
      </c>
      <c r="H230" s="1"/>
      <c r="I230" s="1"/>
    </row>
    <row r="231" spans="1:9" x14ac:dyDescent="0.35">
      <c r="A231" s="13"/>
      <c r="B231" s="13"/>
      <c r="C231" s="13"/>
      <c r="D231" s="13"/>
      <c r="E231" s="13"/>
      <c r="F231" s="13"/>
      <c r="G231" s="13"/>
      <c r="H231" s="14"/>
      <c r="I231" s="14"/>
    </row>
    <row r="232" spans="1:9" x14ac:dyDescent="0.35">
      <c r="A232" s="13"/>
      <c r="B232" s="13"/>
      <c r="C232" s="13"/>
      <c r="D232" s="13"/>
      <c r="E232" s="13"/>
      <c r="F232" s="13"/>
      <c r="G232" s="13"/>
      <c r="H232" s="14"/>
      <c r="I232" s="14"/>
    </row>
    <row r="233" spans="1:9" x14ac:dyDescent="0.35">
      <c r="A233" s="13"/>
      <c r="B233" s="13"/>
      <c r="C233" s="13"/>
      <c r="D233" s="13"/>
      <c r="E233" s="13"/>
      <c r="F233" s="13"/>
      <c r="G233" s="13"/>
      <c r="H233" s="14"/>
      <c r="I233" s="14"/>
    </row>
    <row r="234" spans="1:9" x14ac:dyDescent="0.35">
      <c r="A234" s="13"/>
      <c r="B234" s="13"/>
      <c r="C234" s="13"/>
      <c r="D234" s="13"/>
      <c r="E234" s="13"/>
      <c r="F234" s="13"/>
      <c r="G234" s="13"/>
      <c r="H234" s="14"/>
      <c r="I234" s="14"/>
    </row>
    <row r="235" spans="1:9" x14ac:dyDescent="0.35">
      <c r="A235" s="13"/>
      <c r="B235" s="13"/>
      <c r="C235" s="13"/>
      <c r="D235" s="13"/>
      <c r="E235" s="13"/>
      <c r="F235" s="13"/>
      <c r="G235" s="13"/>
      <c r="H235" s="14"/>
      <c r="I235" s="14"/>
    </row>
    <row r="236" spans="1:9" x14ac:dyDescent="0.35">
      <c r="A236" s="13"/>
      <c r="B236" s="13"/>
      <c r="C236" s="13"/>
      <c r="D236" s="13"/>
      <c r="E236" s="13"/>
      <c r="F236" s="13"/>
      <c r="G236" s="13"/>
      <c r="H236" s="14"/>
      <c r="I236" s="14"/>
    </row>
    <row r="237" spans="1:9" x14ac:dyDescent="0.35">
      <c r="A237" s="13"/>
      <c r="B237" s="13"/>
      <c r="C237" s="13"/>
      <c r="D237" s="13"/>
      <c r="E237" s="13"/>
      <c r="F237" s="13"/>
      <c r="G237" s="13"/>
      <c r="H237" s="14"/>
      <c r="I237" s="14"/>
    </row>
    <row r="238" spans="1:9" x14ac:dyDescent="0.35">
      <c r="A238" s="13"/>
      <c r="B238" s="13"/>
      <c r="C238" s="13"/>
      <c r="D238" s="13"/>
      <c r="E238" s="13"/>
      <c r="F238" s="13"/>
      <c r="G238" s="13"/>
      <c r="H238" s="14"/>
      <c r="I238" s="14"/>
    </row>
    <row r="239" spans="1:9" x14ac:dyDescent="0.35">
      <c r="A239" s="13"/>
      <c r="B239" s="13"/>
      <c r="C239" s="13"/>
      <c r="D239" s="13"/>
      <c r="E239" s="13"/>
      <c r="F239" s="13"/>
      <c r="G239" s="13"/>
      <c r="H239" s="14"/>
      <c r="I239" s="14"/>
    </row>
    <row r="240" spans="1:9" x14ac:dyDescent="0.35">
      <c r="A240" s="13"/>
      <c r="B240" s="13"/>
      <c r="C240" s="13"/>
      <c r="D240" s="13"/>
      <c r="E240" s="13"/>
      <c r="F240" s="13"/>
      <c r="G240" s="13"/>
      <c r="H240" s="14"/>
      <c r="I240" s="14"/>
    </row>
    <row r="241" spans="1:9" x14ac:dyDescent="0.35">
      <c r="A241" s="13"/>
      <c r="B241" s="13"/>
      <c r="C241" s="13"/>
      <c r="D241" s="13"/>
      <c r="E241" s="13"/>
      <c r="F241" s="13"/>
      <c r="G241" s="13"/>
      <c r="H241" s="14"/>
      <c r="I241" s="14"/>
    </row>
    <row r="242" spans="1:9" x14ac:dyDescent="0.35">
      <c r="A242" s="13"/>
      <c r="B242" s="13"/>
      <c r="C242" s="13"/>
      <c r="D242" s="13"/>
      <c r="E242" s="13"/>
      <c r="F242" s="13"/>
      <c r="G242" s="13"/>
      <c r="H242" s="14"/>
      <c r="I242" s="14"/>
    </row>
    <row r="243" spans="1:9" x14ac:dyDescent="0.35">
      <c r="A243" s="13"/>
      <c r="B243" s="13"/>
      <c r="C243" s="13"/>
      <c r="D243" s="13"/>
      <c r="E243" s="13"/>
      <c r="F243" s="13"/>
      <c r="G243" s="13"/>
      <c r="H243" s="14"/>
      <c r="I243" s="14"/>
    </row>
    <row r="244" spans="1:9" x14ac:dyDescent="0.35">
      <c r="A244" s="13"/>
      <c r="B244" s="13"/>
      <c r="C244" s="13"/>
      <c r="D244" s="13"/>
      <c r="E244" s="13"/>
      <c r="F244" s="13"/>
      <c r="G244" s="13"/>
      <c r="H244" s="14"/>
      <c r="I244" s="14"/>
    </row>
    <row r="246" spans="1:9" x14ac:dyDescent="0.35">
      <c r="B246">
        <v>8</v>
      </c>
    </row>
    <row r="249" spans="1:9" x14ac:dyDescent="0.35">
      <c r="B249" s="5" t="s">
        <v>83</v>
      </c>
    </row>
    <row r="250" spans="1:9" x14ac:dyDescent="0.35">
      <c r="A250" s="26" t="s">
        <v>0</v>
      </c>
      <c r="B250" s="26" t="s">
        <v>1</v>
      </c>
      <c r="C250" s="25" t="s">
        <v>2</v>
      </c>
      <c r="D250" s="24" t="s">
        <v>3</v>
      </c>
      <c r="E250" s="24"/>
      <c r="F250" s="24"/>
      <c r="G250" s="25" t="s">
        <v>8</v>
      </c>
      <c r="H250" s="27" t="s">
        <v>9</v>
      </c>
      <c r="I250" s="25" t="s">
        <v>10</v>
      </c>
    </row>
    <row r="251" spans="1:9" ht="29" x14ac:dyDescent="0.35">
      <c r="A251" s="26"/>
      <c r="B251" s="26"/>
      <c r="C251" s="25"/>
      <c r="D251" s="3" t="s">
        <v>4</v>
      </c>
      <c r="E251" s="3" t="s">
        <v>5</v>
      </c>
      <c r="F251" s="4" t="s">
        <v>6</v>
      </c>
      <c r="G251" s="25"/>
      <c r="H251" s="27"/>
      <c r="I251" s="25"/>
    </row>
    <row r="252" spans="1:9" ht="15.5" x14ac:dyDescent="0.35">
      <c r="A252" s="20" t="s">
        <v>55</v>
      </c>
      <c r="B252" s="21"/>
      <c r="C252" s="21"/>
      <c r="D252" s="21"/>
      <c r="E252" s="21"/>
      <c r="F252" s="21"/>
      <c r="G252" s="21"/>
      <c r="H252" s="21"/>
      <c r="I252" s="21"/>
    </row>
    <row r="253" spans="1:9" x14ac:dyDescent="0.35">
      <c r="A253" s="22" t="s">
        <v>18</v>
      </c>
      <c r="B253" s="6" t="s">
        <v>56</v>
      </c>
      <c r="C253" s="9">
        <v>60</v>
      </c>
      <c r="D253" s="7">
        <v>0.48</v>
      </c>
      <c r="E253" s="7">
        <v>0.06</v>
      </c>
      <c r="F253" s="7">
        <v>1.02</v>
      </c>
      <c r="G253" s="7">
        <v>6</v>
      </c>
      <c r="H253" s="9" t="s">
        <v>57</v>
      </c>
      <c r="I253" s="7">
        <v>2017</v>
      </c>
    </row>
    <row r="254" spans="1:9" x14ac:dyDescent="0.35">
      <c r="A254" s="23"/>
      <c r="B254" s="6" t="s">
        <v>58</v>
      </c>
      <c r="C254" s="9">
        <v>100</v>
      </c>
      <c r="D254" s="7">
        <v>11.28</v>
      </c>
      <c r="E254" s="7">
        <v>11.84</v>
      </c>
      <c r="F254" s="7">
        <v>13.9</v>
      </c>
      <c r="G254" s="7">
        <v>202</v>
      </c>
      <c r="H254" s="9" t="s">
        <v>59</v>
      </c>
      <c r="I254" s="7">
        <v>2017</v>
      </c>
    </row>
    <row r="255" spans="1:9" x14ac:dyDescent="0.35">
      <c r="A255" s="23"/>
      <c r="B255" s="6" t="s">
        <v>41</v>
      </c>
      <c r="C255" s="9">
        <v>150</v>
      </c>
      <c r="D255" s="7">
        <v>4.58</v>
      </c>
      <c r="E255" s="7">
        <v>5</v>
      </c>
      <c r="F255" s="7">
        <v>20.5</v>
      </c>
      <c r="G255" s="7">
        <v>145.5</v>
      </c>
      <c r="H255" s="9">
        <v>303</v>
      </c>
      <c r="I255" s="7">
        <v>2017</v>
      </c>
    </row>
    <row r="256" spans="1:9" x14ac:dyDescent="0.35">
      <c r="A256" s="23"/>
      <c r="B256" s="6" t="s">
        <v>60</v>
      </c>
      <c r="C256" s="9">
        <v>200</v>
      </c>
      <c r="D256" s="7">
        <v>0.2</v>
      </c>
      <c r="E256" s="7">
        <v>0.02</v>
      </c>
      <c r="F256" s="7">
        <v>26.4</v>
      </c>
      <c r="G256" s="7">
        <v>106</v>
      </c>
      <c r="H256" s="9">
        <v>480</v>
      </c>
      <c r="I256" s="7">
        <v>2021</v>
      </c>
    </row>
    <row r="257" spans="1:9" x14ac:dyDescent="0.35">
      <c r="A257" s="23"/>
      <c r="B257" s="6" t="s">
        <v>27</v>
      </c>
      <c r="C257" s="9">
        <v>45</v>
      </c>
      <c r="D257" s="7">
        <v>3.42</v>
      </c>
      <c r="E257" s="7">
        <v>0.36</v>
      </c>
      <c r="F257" s="7">
        <v>22.14</v>
      </c>
      <c r="G257" s="7">
        <v>95.3</v>
      </c>
      <c r="H257" s="9">
        <v>573</v>
      </c>
      <c r="I257" s="7">
        <v>2021</v>
      </c>
    </row>
    <row r="258" spans="1:9" x14ac:dyDescent="0.35">
      <c r="A258" s="23"/>
      <c r="B258" s="6" t="s">
        <v>14</v>
      </c>
      <c r="C258" s="9">
        <v>25</v>
      </c>
      <c r="D258" s="7">
        <v>2</v>
      </c>
      <c r="E258" s="7">
        <v>0.38</v>
      </c>
      <c r="F258" s="7">
        <v>10</v>
      </c>
      <c r="G258" s="7">
        <v>51.5</v>
      </c>
      <c r="H258" s="9">
        <v>574</v>
      </c>
      <c r="I258" s="7">
        <v>2021</v>
      </c>
    </row>
    <row r="259" spans="1:9" x14ac:dyDescent="0.35">
      <c r="A259" s="23"/>
      <c r="B259" s="6" t="s">
        <v>95</v>
      </c>
      <c r="C259" s="9">
        <v>100</v>
      </c>
      <c r="D259" s="7">
        <v>0.4</v>
      </c>
      <c r="E259" s="7">
        <v>0.4</v>
      </c>
      <c r="F259" s="7">
        <v>9.8000000000000007</v>
      </c>
      <c r="G259" s="7">
        <v>47</v>
      </c>
      <c r="H259" s="9">
        <v>338</v>
      </c>
      <c r="I259" s="7">
        <v>2017</v>
      </c>
    </row>
    <row r="260" spans="1:9" x14ac:dyDescent="0.35">
      <c r="A260" s="3" t="s">
        <v>20</v>
      </c>
      <c r="B260" s="1"/>
      <c r="C260" s="11">
        <f>SUM(C253:C259)</f>
        <v>680</v>
      </c>
      <c r="D260" s="3">
        <f>SUM(D253:D259)</f>
        <v>22.36</v>
      </c>
      <c r="E260" s="3">
        <f>SUM(E253:E259)</f>
        <v>18.059999999999995</v>
      </c>
      <c r="F260" s="3">
        <f>SUM(F253:F259)</f>
        <v>103.76</v>
      </c>
      <c r="G260" s="3">
        <f>SUM(G253:G259)</f>
        <v>653.29999999999995</v>
      </c>
      <c r="H260" s="1"/>
      <c r="I260" s="1"/>
    </row>
    <row r="261" spans="1:9" x14ac:dyDescent="0.35">
      <c r="A261" s="3" t="s">
        <v>19</v>
      </c>
      <c r="B261" s="1"/>
      <c r="C261" s="3"/>
      <c r="D261" s="3">
        <f>D260</f>
        <v>22.36</v>
      </c>
      <c r="E261" s="3">
        <f t="shared" ref="E261" si="34">E260</f>
        <v>18.059999999999995</v>
      </c>
      <c r="F261" s="3">
        <f t="shared" ref="F261" si="35">F260</f>
        <v>103.76</v>
      </c>
      <c r="G261" s="3">
        <f t="shared" ref="G261" si="36">G260</f>
        <v>653.29999999999995</v>
      </c>
      <c r="H261" s="1"/>
      <c r="I261" s="1"/>
    </row>
    <row r="262" spans="1:9" x14ac:dyDescent="0.35">
      <c r="A262" s="13"/>
      <c r="B262" s="14"/>
      <c r="C262" s="13"/>
      <c r="D262" s="13"/>
      <c r="E262" s="13"/>
      <c r="F262" s="13"/>
      <c r="G262" s="13"/>
      <c r="H262" s="14"/>
      <c r="I262" s="14"/>
    </row>
    <row r="263" spans="1:9" x14ac:dyDescent="0.35">
      <c r="A263" s="13"/>
      <c r="B263" s="14"/>
      <c r="C263" s="13"/>
      <c r="D263" s="13"/>
      <c r="E263" s="13"/>
      <c r="F263" s="13"/>
      <c r="G263" s="13"/>
      <c r="H263" s="14"/>
      <c r="I263" s="14"/>
    </row>
    <row r="264" spans="1:9" x14ac:dyDescent="0.35">
      <c r="A264" s="13"/>
      <c r="B264" s="14"/>
      <c r="C264" s="13"/>
      <c r="D264" s="13"/>
      <c r="E264" s="13"/>
      <c r="F264" s="13"/>
      <c r="G264" s="13"/>
      <c r="H264" s="14"/>
      <c r="I264" s="14"/>
    </row>
    <row r="265" spans="1:9" x14ac:dyDescent="0.35">
      <c r="A265" s="13"/>
      <c r="B265" s="14"/>
      <c r="C265" s="13"/>
      <c r="D265" s="13"/>
      <c r="E265" s="13"/>
      <c r="F265" s="13"/>
      <c r="G265" s="13"/>
      <c r="H265" s="14"/>
      <c r="I265" s="14"/>
    </row>
    <row r="266" spans="1:9" x14ac:dyDescent="0.35">
      <c r="A266" s="13"/>
      <c r="B266" s="14"/>
      <c r="C266" s="13"/>
      <c r="D266" s="13"/>
      <c r="E266" s="13"/>
      <c r="F266" s="13"/>
      <c r="G266" s="13"/>
      <c r="H266" s="14"/>
      <c r="I266" s="14"/>
    </row>
    <row r="267" spans="1:9" x14ac:dyDescent="0.35">
      <c r="A267" s="13"/>
      <c r="B267" s="14"/>
      <c r="C267" s="13"/>
      <c r="D267" s="13"/>
      <c r="E267" s="13"/>
      <c r="F267" s="13"/>
      <c r="G267" s="13"/>
      <c r="H267" s="14"/>
      <c r="I267" s="14"/>
    </row>
    <row r="268" spans="1:9" x14ac:dyDescent="0.35">
      <c r="A268" s="13"/>
      <c r="B268" s="14"/>
      <c r="C268" s="13"/>
      <c r="D268" s="13"/>
      <c r="E268" s="13"/>
      <c r="F268" s="13"/>
      <c r="G268" s="13"/>
      <c r="H268" s="14"/>
      <c r="I268" s="14"/>
    </row>
    <row r="269" spans="1:9" x14ac:dyDescent="0.35">
      <c r="A269" s="13"/>
      <c r="B269" s="14"/>
      <c r="C269" s="13"/>
      <c r="D269" s="13"/>
      <c r="E269" s="13"/>
      <c r="F269" s="13"/>
      <c r="G269" s="13"/>
      <c r="H269" s="14"/>
      <c r="I269" s="14"/>
    </row>
    <row r="270" spans="1:9" x14ac:dyDescent="0.35">
      <c r="A270" s="13"/>
      <c r="B270" s="14"/>
      <c r="C270" s="13"/>
      <c r="D270" s="13"/>
      <c r="E270" s="13"/>
      <c r="F270" s="13"/>
      <c r="G270" s="13"/>
      <c r="H270" s="14"/>
      <c r="I270" s="14"/>
    </row>
    <row r="271" spans="1:9" x14ac:dyDescent="0.35">
      <c r="A271" s="13"/>
      <c r="B271" s="14"/>
      <c r="C271" s="13"/>
      <c r="D271" s="13"/>
      <c r="E271" s="13"/>
      <c r="F271" s="13"/>
      <c r="G271" s="13"/>
      <c r="H271" s="14"/>
      <c r="I271" s="14"/>
    </row>
    <row r="272" spans="1:9" x14ac:dyDescent="0.35">
      <c r="A272" s="13"/>
      <c r="B272" s="14"/>
      <c r="C272" s="13"/>
      <c r="D272" s="13"/>
      <c r="E272" s="13"/>
      <c r="F272" s="13"/>
      <c r="G272" s="13"/>
      <c r="H272" s="14"/>
      <c r="I272" s="14"/>
    </row>
    <row r="273" spans="1:9" x14ac:dyDescent="0.35">
      <c r="A273" s="13"/>
      <c r="B273" s="14"/>
      <c r="C273" s="13"/>
      <c r="D273" s="13"/>
      <c r="E273" s="13"/>
      <c r="F273" s="13"/>
      <c r="G273" s="13"/>
      <c r="H273" s="14"/>
      <c r="I273" s="14"/>
    </row>
    <row r="274" spans="1:9" x14ac:dyDescent="0.35">
      <c r="A274" s="13"/>
      <c r="B274" s="14"/>
      <c r="C274" s="13"/>
      <c r="D274" s="13"/>
      <c r="E274" s="13"/>
      <c r="F274" s="13"/>
      <c r="G274" s="13"/>
      <c r="H274" s="14"/>
      <c r="I274" s="14"/>
    </row>
    <row r="275" spans="1:9" x14ac:dyDescent="0.35">
      <c r="A275" s="13"/>
      <c r="B275" s="14"/>
      <c r="C275" s="13"/>
      <c r="D275" s="13"/>
      <c r="E275" s="13"/>
      <c r="F275" s="13"/>
      <c r="G275" s="13"/>
      <c r="H275" s="14"/>
      <c r="I275" s="14"/>
    </row>
    <row r="276" spans="1:9" x14ac:dyDescent="0.35">
      <c r="A276" s="13"/>
      <c r="B276" s="14"/>
      <c r="C276" s="13"/>
      <c r="D276" s="13"/>
      <c r="E276" s="13"/>
      <c r="F276" s="13"/>
      <c r="G276" s="13"/>
      <c r="H276" s="14"/>
      <c r="I276" s="14"/>
    </row>
    <row r="277" spans="1:9" x14ac:dyDescent="0.35">
      <c r="A277" s="13"/>
      <c r="B277" s="14"/>
      <c r="C277" s="13"/>
      <c r="D277" s="13"/>
      <c r="E277" s="13"/>
      <c r="F277" s="13"/>
      <c r="G277" s="13"/>
      <c r="H277" s="14"/>
      <c r="I277" s="14"/>
    </row>
    <row r="278" spans="1:9" x14ac:dyDescent="0.35">
      <c r="B278">
        <v>9</v>
      </c>
    </row>
    <row r="280" spans="1:9" ht="14" customHeight="1" x14ac:dyDescent="0.35"/>
    <row r="281" spans="1:9" ht="16.5" hidden="1" customHeight="1" x14ac:dyDescent="0.35"/>
    <row r="282" spans="1:9" x14ac:dyDescent="0.35">
      <c r="B282" s="5" t="s">
        <v>84</v>
      </c>
    </row>
    <row r="283" spans="1:9" x14ac:dyDescent="0.35">
      <c r="A283" s="26" t="s">
        <v>0</v>
      </c>
      <c r="B283" s="26" t="s">
        <v>1</v>
      </c>
      <c r="C283" s="25" t="s">
        <v>2</v>
      </c>
      <c r="D283" s="24" t="s">
        <v>3</v>
      </c>
      <c r="E283" s="24"/>
      <c r="F283" s="24"/>
      <c r="G283" s="25" t="s">
        <v>8</v>
      </c>
      <c r="H283" s="27" t="s">
        <v>9</v>
      </c>
      <c r="I283" s="25" t="s">
        <v>10</v>
      </c>
    </row>
    <row r="284" spans="1:9" ht="29" x14ac:dyDescent="0.35">
      <c r="A284" s="26"/>
      <c r="B284" s="26"/>
      <c r="C284" s="25"/>
      <c r="D284" s="3" t="s">
        <v>4</v>
      </c>
      <c r="E284" s="3" t="s">
        <v>5</v>
      </c>
      <c r="F284" s="4" t="s">
        <v>6</v>
      </c>
      <c r="G284" s="25"/>
      <c r="H284" s="27"/>
      <c r="I284" s="25"/>
    </row>
    <row r="285" spans="1:9" ht="15.5" x14ac:dyDescent="0.35">
      <c r="A285" s="20" t="s">
        <v>61</v>
      </c>
      <c r="B285" s="21"/>
      <c r="C285" s="21"/>
      <c r="D285" s="21"/>
      <c r="E285" s="21"/>
      <c r="F285" s="21"/>
      <c r="G285" s="21"/>
      <c r="H285" s="21"/>
      <c r="I285" s="21"/>
    </row>
    <row r="286" spans="1:9" ht="26.5" x14ac:dyDescent="0.35">
      <c r="A286" s="22" t="s">
        <v>18</v>
      </c>
      <c r="B286" s="6" t="s">
        <v>62</v>
      </c>
      <c r="C286" s="9">
        <v>60</v>
      </c>
      <c r="D286" s="7">
        <v>0.79500000000000004</v>
      </c>
      <c r="E286" s="7">
        <v>3.5999999999999996</v>
      </c>
      <c r="F286" s="7">
        <v>3.9000000000000004</v>
      </c>
      <c r="G286" s="16">
        <v>52.094999999999999</v>
      </c>
      <c r="H286" s="9">
        <v>55</v>
      </c>
      <c r="I286" s="7">
        <v>2017</v>
      </c>
    </row>
    <row r="287" spans="1:9" x14ac:dyDescent="0.35">
      <c r="A287" s="23"/>
      <c r="B287" s="6" t="s">
        <v>63</v>
      </c>
      <c r="C287" s="9">
        <v>240</v>
      </c>
      <c r="D287" s="7">
        <v>16</v>
      </c>
      <c r="E287" s="7">
        <v>21.2</v>
      </c>
      <c r="F287" s="7">
        <v>23.6</v>
      </c>
      <c r="G287" s="7">
        <v>378.4</v>
      </c>
      <c r="H287" s="9">
        <v>258</v>
      </c>
      <c r="I287" s="7">
        <v>2017</v>
      </c>
    </row>
    <row r="288" spans="1:9" x14ac:dyDescent="0.35">
      <c r="A288" s="23"/>
      <c r="B288" s="6" t="s">
        <v>64</v>
      </c>
      <c r="C288" s="9">
        <v>200</v>
      </c>
      <c r="D288" s="7">
        <v>0.2</v>
      </c>
      <c r="E288" s="7">
        <v>0.1</v>
      </c>
      <c r="F288" s="7">
        <v>9.3000000000000007</v>
      </c>
      <c r="G288" s="7">
        <v>38</v>
      </c>
      <c r="H288" s="9">
        <v>457</v>
      </c>
      <c r="I288" s="7">
        <v>2021</v>
      </c>
    </row>
    <row r="289" spans="1:9" x14ac:dyDescent="0.35">
      <c r="A289" s="23"/>
      <c r="B289" s="6" t="s">
        <v>27</v>
      </c>
      <c r="C289" s="9">
        <v>45</v>
      </c>
      <c r="D289" s="7">
        <v>3.42</v>
      </c>
      <c r="E289" s="7">
        <v>0.36</v>
      </c>
      <c r="F289" s="7">
        <v>22.14</v>
      </c>
      <c r="G289" s="7">
        <v>95.3</v>
      </c>
      <c r="H289" s="9">
        <v>573</v>
      </c>
      <c r="I289" s="7">
        <v>2021</v>
      </c>
    </row>
    <row r="290" spans="1:9" x14ac:dyDescent="0.35">
      <c r="A290" s="23"/>
      <c r="B290" s="6" t="s">
        <v>14</v>
      </c>
      <c r="C290" s="9">
        <v>25</v>
      </c>
      <c r="D290" s="7">
        <v>2</v>
      </c>
      <c r="E290" s="7">
        <v>0.38</v>
      </c>
      <c r="F290" s="7">
        <v>10</v>
      </c>
      <c r="G290" s="7">
        <v>51.5</v>
      </c>
      <c r="H290" s="9">
        <v>574</v>
      </c>
      <c r="I290" s="7">
        <v>2021</v>
      </c>
    </row>
    <row r="291" spans="1:9" x14ac:dyDescent="0.35">
      <c r="A291" s="3" t="s">
        <v>20</v>
      </c>
      <c r="B291" s="1"/>
      <c r="C291" s="11">
        <f>SUM(C286:C290)</f>
        <v>570</v>
      </c>
      <c r="D291" s="3">
        <f>SUM(D286:D290)</f>
        <v>22.414999999999999</v>
      </c>
      <c r="E291" s="3">
        <f>SUM(E286:E290)</f>
        <v>25.639999999999997</v>
      </c>
      <c r="F291" s="3">
        <f>SUM(F286:F290)</f>
        <v>68.94</v>
      </c>
      <c r="G291" s="3">
        <f>SUM(G286:G290)</f>
        <v>615.29499999999996</v>
      </c>
      <c r="H291" s="3"/>
      <c r="I291" s="1"/>
    </row>
    <row r="292" spans="1:9" x14ac:dyDescent="0.35">
      <c r="A292" s="3" t="s">
        <v>19</v>
      </c>
      <c r="B292" s="1"/>
      <c r="C292" s="3"/>
      <c r="D292" s="3">
        <f>D291</f>
        <v>22.414999999999999</v>
      </c>
      <c r="E292" s="3">
        <f t="shared" ref="E292" si="37">E291</f>
        <v>25.639999999999997</v>
      </c>
      <c r="F292" s="3">
        <f t="shared" ref="F292" si="38">F291</f>
        <v>68.94</v>
      </c>
      <c r="G292" s="3">
        <f t="shared" ref="G292" si="39">G291</f>
        <v>615.29499999999996</v>
      </c>
      <c r="H292" s="3"/>
      <c r="I292" s="1"/>
    </row>
    <row r="293" spans="1:9" x14ac:dyDescent="0.35">
      <c r="A293" s="13"/>
      <c r="B293" s="14"/>
      <c r="C293" s="13"/>
      <c r="D293" s="13"/>
      <c r="E293" s="13"/>
      <c r="F293" s="13"/>
      <c r="G293" s="13"/>
      <c r="H293" s="13"/>
      <c r="I293" s="14"/>
    </row>
    <row r="294" spans="1:9" x14ac:dyDescent="0.35">
      <c r="A294" s="13"/>
      <c r="B294" s="14"/>
      <c r="C294" s="13"/>
      <c r="D294" s="13"/>
      <c r="E294" s="13"/>
      <c r="F294" s="13"/>
      <c r="G294" s="13"/>
      <c r="H294" s="13"/>
      <c r="I294" s="14"/>
    </row>
    <row r="295" spans="1:9" x14ac:dyDescent="0.35">
      <c r="A295" s="13"/>
      <c r="B295" s="14"/>
      <c r="C295" s="13"/>
      <c r="D295" s="13"/>
      <c r="E295" s="13"/>
      <c r="F295" s="13"/>
      <c r="G295" s="13"/>
      <c r="H295" s="13"/>
      <c r="I295" s="14"/>
    </row>
    <row r="296" spans="1:9" x14ac:dyDescent="0.35">
      <c r="A296" s="13"/>
      <c r="B296" s="14"/>
      <c r="C296" s="13"/>
      <c r="D296" s="13"/>
      <c r="E296" s="13"/>
      <c r="F296" s="13"/>
      <c r="G296" s="13"/>
      <c r="H296" s="13"/>
      <c r="I296" s="14"/>
    </row>
    <row r="297" spans="1:9" x14ac:dyDescent="0.35">
      <c r="A297" s="13"/>
      <c r="B297" s="14"/>
      <c r="C297" s="13"/>
      <c r="D297" s="13"/>
      <c r="E297" s="13"/>
      <c r="F297" s="13"/>
      <c r="G297" s="13"/>
      <c r="H297" s="13"/>
      <c r="I297" s="14"/>
    </row>
    <row r="298" spans="1:9" x14ac:dyDescent="0.35">
      <c r="A298" s="13"/>
      <c r="B298" s="14"/>
      <c r="C298" s="13"/>
      <c r="D298" s="13"/>
      <c r="E298" s="13"/>
      <c r="F298" s="13"/>
      <c r="G298" s="13"/>
      <c r="H298" s="13"/>
      <c r="I298" s="14"/>
    </row>
    <row r="299" spans="1:9" x14ac:dyDescent="0.35">
      <c r="A299" s="13"/>
      <c r="B299" s="14"/>
      <c r="C299" s="13"/>
      <c r="D299" s="13"/>
      <c r="E299" s="13"/>
      <c r="F299" s="13"/>
      <c r="G299" s="13"/>
      <c r="H299" s="13"/>
      <c r="I299" s="14"/>
    </row>
    <row r="300" spans="1:9" x14ac:dyDescent="0.35">
      <c r="A300" s="13"/>
      <c r="B300" s="14"/>
      <c r="C300" s="13"/>
      <c r="D300" s="13"/>
      <c r="E300" s="13"/>
      <c r="F300" s="13"/>
      <c r="G300" s="13"/>
      <c r="H300" s="13"/>
      <c r="I300" s="14"/>
    </row>
    <row r="301" spans="1:9" x14ac:dyDescent="0.35">
      <c r="A301" s="13"/>
      <c r="B301" s="14"/>
      <c r="C301" s="13"/>
      <c r="D301" s="13"/>
      <c r="E301" s="13"/>
      <c r="F301" s="13"/>
      <c r="G301" s="13"/>
      <c r="H301" s="13"/>
      <c r="I301" s="14"/>
    </row>
    <row r="302" spans="1:9" x14ac:dyDescent="0.35">
      <c r="A302" s="13"/>
      <c r="B302" s="14"/>
      <c r="C302" s="13"/>
      <c r="D302" s="13"/>
      <c r="E302" s="13"/>
      <c r="F302" s="13"/>
      <c r="G302" s="13"/>
      <c r="H302" s="13"/>
      <c r="I302" s="14"/>
    </row>
    <row r="303" spans="1:9" x14ac:dyDescent="0.35">
      <c r="A303" s="13"/>
      <c r="B303" s="14"/>
      <c r="C303" s="13"/>
      <c r="D303" s="13"/>
      <c r="E303" s="13"/>
      <c r="F303" s="13"/>
      <c r="G303" s="13"/>
      <c r="H303" s="13"/>
      <c r="I303" s="14"/>
    </row>
    <row r="304" spans="1:9" x14ac:dyDescent="0.35">
      <c r="A304" s="13"/>
      <c r="B304" s="14"/>
      <c r="C304" s="13"/>
      <c r="D304" s="13"/>
      <c r="E304" s="13"/>
      <c r="F304" s="13"/>
      <c r="G304" s="13"/>
      <c r="H304" s="13"/>
      <c r="I304" s="14"/>
    </row>
    <row r="305" spans="1:9" x14ac:dyDescent="0.35">
      <c r="A305" s="13"/>
      <c r="B305" s="14"/>
      <c r="C305" s="13"/>
      <c r="D305" s="13"/>
      <c r="E305" s="13"/>
      <c r="F305" s="13"/>
      <c r="G305" s="13"/>
      <c r="H305" s="13"/>
      <c r="I305" s="14"/>
    </row>
    <row r="306" spans="1:9" x14ac:dyDescent="0.35">
      <c r="A306" s="13"/>
      <c r="B306" s="14"/>
      <c r="C306" s="13"/>
      <c r="D306" s="13"/>
      <c r="E306" s="13"/>
      <c r="F306" s="13"/>
      <c r="G306" s="13"/>
      <c r="H306" s="13"/>
      <c r="I306" s="14"/>
    </row>
    <row r="307" spans="1:9" x14ac:dyDescent="0.35">
      <c r="A307" s="13"/>
      <c r="B307" s="14"/>
      <c r="C307" s="13"/>
      <c r="D307" s="13"/>
      <c r="E307" s="13"/>
      <c r="F307" s="13"/>
      <c r="G307" s="13"/>
      <c r="H307" s="13"/>
      <c r="I307" s="14"/>
    </row>
    <row r="308" spans="1:9" x14ac:dyDescent="0.35">
      <c r="A308" s="13"/>
      <c r="B308" s="14"/>
      <c r="C308" s="13"/>
      <c r="D308" s="13"/>
      <c r="E308" s="13"/>
      <c r="F308" s="13"/>
      <c r="G308" s="13"/>
      <c r="H308" s="13"/>
      <c r="I308" s="14"/>
    </row>
    <row r="309" spans="1:9" x14ac:dyDescent="0.35">
      <c r="A309" s="13"/>
      <c r="B309" s="14">
        <v>10</v>
      </c>
      <c r="C309" s="13"/>
      <c r="D309" s="13"/>
      <c r="E309" s="13"/>
      <c r="F309" s="13"/>
      <c r="G309" s="13"/>
      <c r="H309" s="13"/>
      <c r="I309" s="14"/>
    </row>
    <row r="310" spans="1:9" x14ac:dyDescent="0.35">
      <c r="A310" s="13"/>
      <c r="B310" s="14"/>
      <c r="C310" s="13"/>
      <c r="D310" s="13"/>
      <c r="E310" s="13"/>
      <c r="F310" s="13"/>
      <c r="G310" s="13"/>
      <c r="H310" s="13"/>
      <c r="I310" s="14"/>
    </row>
    <row r="313" spans="1:9" x14ac:dyDescent="0.35">
      <c r="B313" s="5" t="s">
        <v>65</v>
      </c>
    </row>
    <row r="315" spans="1:9" x14ac:dyDescent="0.35">
      <c r="B315" s="26" t="s">
        <v>69</v>
      </c>
      <c r="C315" s="24" t="s">
        <v>70</v>
      </c>
      <c r="D315" s="24"/>
      <c r="E315" s="24"/>
      <c r="F315" s="25" t="s">
        <v>7</v>
      </c>
    </row>
    <row r="316" spans="1:9" ht="39" customHeight="1" x14ac:dyDescent="0.35">
      <c r="B316" s="26"/>
      <c r="C316" s="3" t="s">
        <v>71</v>
      </c>
      <c r="D316" s="3" t="s">
        <v>72</v>
      </c>
      <c r="E316" s="4" t="s">
        <v>73</v>
      </c>
      <c r="F316" s="26"/>
    </row>
    <row r="317" spans="1:9" x14ac:dyDescent="0.35">
      <c r="B317" s="1" t="s">
        <v>66</v>
      </c>
      <c r="C317" s="1">
        <f>D17+D42+D73+D103+D137+D165+D198+D229+D260+D291</f>
        <v>209.2775</v>
      </c>
      <c r="D317" s="1">
        <f>E17+E42+E73+E103+E137+E165+E198+E229+E260+E291</f>
        <v>210.68249999999998</v>
      </c>
      <c r="E317" s="1">
        <f>F17+F42+F73+F103+F137+F165+F198+F229+F260+F291</f>
        <v>1025.105</v>
      </c>
      <c r="F317" s="1">
        <f>G17+G42+G73+G103+G137+G165+G198+G229+G260+G291</f>
        <v>6472.51</v>
      </c>
    </row>
    <row r="318" spans="1:9" x14ac:dyDescent="0.35">
      <c r="B318" s="1" t="s">
        <v>68</v>
      </c>
      <c r="C318" s="1">
        <f>C317/10</f>
        <v>20.92775</v>
      </c>
      <c r="D318" s="1">
        <f t="shared" ref="D318:F318" si="40">D317/10</f>
        <v>21.068249999999999</v>
      </c>
      <c r="E318" s="1">
        <f t="shared" si="40"/>
        <v>102.51050000000001</v>
      </c>
      <c r="F318" s="1">
        <f t="shared" si="40"/>
        <v>647.25099999999998</v>
      </c>
    </row>
    <row r="319" spans="1:9" ht="41" customHeight="1" x14ac:dyDescent="0.35">
      <c r="B319" s="2" t="s">
        <v>67</v>
      </c>
      <c r="C319" s="12">
        <f>C318/F318*100</f>
        <v>3.2333283378472957</v>
      </c>
      <c r="D319" s="12">
        <f>D318/F318*100</f>
        <v>3.2550355271757017</v>
      </c>
      <c r="E319" s="12">
        <f>E318/F318*100</f>
        <v>15.837827983270788</v>
      </c>
      <c r="F319" s="12"/>
    </row>
    <row r="322" spans="2:5" x14ac:dyDescent="0.35">
      <c r="B322" s="5" t="s">
        <v>74</v>
      </c>
      <c r="C322" s="5"/>
      <c r="D322" s="5"/>
      <c r="E322" s="5"/>
    </row>
    <row r="324" spans="2:5" x14ac:dyDescent="0.35">
      <c r="B324" s="8" t="s">
        <v>86</v>
      </c>
      <c r="C324" s="8" t="s">
        <v>12</v>
      </c>
    </row>
    <row r="325" spans="2:5" x14ac:dyDescent="0.35">
      <c r="B325" s="1" t="s">
        <v>85</v>
      </c>
      <c r="C325" s="1">
        <f>C17+C42+C73+C103+C137+C165+C198+C229+C260+C291</f>
        <v>6180</v>
      </c>
    </row>
    <row r="339" spans="2:2" x14ac:dyDescent="0.35">
      <c r="B339">
        <v>11</v>
      </c>
    </row>
  </sheetData>
  <mergeCells count="93">
    <mergeCell ref="A7:A8"/>
    <mergeCell ref="A9:I9"/>
    <mergeCell ref="A31:A32"/>
    <mergeCell ref="B31:B32"/>
    <mergeCell ref="C31:C32"/>
    <mergeCell ref="D31:F31"/>
    <mergeCell ref="G31:G32"/>
    <mergeCell ref="H31:H32"/>
    <mergeCell ref="I31:I32"/>
    <mergeCell ref="D7:F7"/>
    <mergeCell ref="C7:C8"/>
    <mergeCell ref="G7:G8"/>
    <mergeCell ref="H7:H8"/>
    <mergeCell ref="I7:I8"/>
    <mergeCell ref="B7:B8"/>
    <mergeCell ref="A33:I33"/>
    <mergeCell ref="A10:A16"/>
    <mergeCell ref="A34:A41"/>
    <mergeCell ref="A63:A64"/>
    <mergeCell ref="B63:B64"/>
    <mergeCell ref="C63:C64"/>
    <mergeCell ref="D63:F63"/>
    <mergeCell ref="G63:G64"/>
    <mergeCell ref="H63:H64"/>
    <mergeCell ref="I63:I64"/>
    <mergeCell ref="A65:I65"/>
    <mergeCell ref="A66:A72"/>
    <mergeCell ref="A95:A96"/>
    <mergeCell ref="B95:B96"/>
    <mergeCell ref="C95:C96"/>
    <mergeCell ref="D95:F95"/>
    <mergeCell ref="G95:G96"/>
    <mergeCell ref="H95:H96"/>
    <mergeCell ref="I95:I96"/>
    <mergeCell ref="A97:I97"/>
    <mergeCell ref="A98:A102"/>
    <mergeCell ref="A127:A128"/>
    <mergeCell ref="B127:B128"/>
    <mergeCell ref="C127:C128"/>
    <mergeCell ref="D127:F127"/>
    <mergeCell ref="G127:G128"/>
    <mergeCell ref="H127:H128"/>
    <mergeCell ref="I127:I128"/>
    <mergeCell ref="A129:I129"/>
    <mergeCell ref="A130:A136"/>
    <mergeCell ref="A157:A158"/>
    <mergeCell ref="B157:B158"/>
    <mergeCell ref="C157:C158"/>
    <mergeCell ref="D157:F157"/>
    <mergeCell ref="G157:G158"/>
    <mergeCell ref="H157:H158"/>
    <mergeCell ref="I157:I158"/>
    <mergeCell ref="A159:I159"/>
    <mergeCell ref="A160:A164"/>
    <mergeCell ref="A187:A188"/>
    <mergeCell ref="B187:B188"/>
    <mergeCell ref="C187:C188"/>
    <mergeCell ref="D187:F187"/>
    <mergeCell ref="G187:G188"/>
    <mergeCell ref="H187:H188"/>
    <mergeCell ref="I187:I188"/>
    <mergeCell ref="A189:I189"/>
    <mergeCell ref="A219:A220"/>
    <mergeCell ref="B219:B220"/>
    <mergeCell ref="C219:C220"/>
    <mergeCell ref="D219:F219"/>
    <mergeCell ref="G219:G220"/>
    <mergeCell ref="H219:H220"/>
    <mergeCell ref="I219:I220"/>
    <mergeCell ref="A190:A197"/>
    <mergeCell ref="A221:I221"/>
    <mergeCell ref="A222:A228"/>
    <mergeCell ref="A250:A251"/>
    <mergeCell ref="B250:B251"/>
    <mergeCell ref="C250:C251"/>
    <mergeCell ref="D250:F250"/>
    <mergeCell ref="G250:G251"/>
    <mergeCell ref="H250:H251"/>
    <mergeCell ref="I250:I251"/>
    <mergeCell ref="A252:I252"/>
    <mergeCell ref="A253:A259"/>
    <mergeCell ref="A283:A284"/>
    <mergeCell ref="B283:B284"/>
    <mergeCell ref="C283:C284"/>
    <mergeCell ref="D283:F283"/>
    <mergeCell ref="G283:G284"/>
    <mergeCell ref="H283:H284"/>
    <mergeCell ref="I283:I284"/>
    <mergeCell ref="A285:I285"/>
    <mergeCell ref="A286:A290"/>
    <mergeCell ref="C315:E315"/>
    <mergeCell ref="F315:F316"/>
    <mergeCell ref="B315:B31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2025-01-19T08:04:46Z</dcterms:modified>
</cp:coreProperties>
</file>